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950" tabRatio="792" firstSheet="12" activeTab="30"/>
  </bookViews>
  <sheets>
    <sheet name="ต.1" sheetId="1" r:id="rId1"/>
    <sheet name="ต.2" sheetId="5" r:id="rId2"/>
    <sheet name="ต.3" sheetId="6" r:id="rId3"/>
    <sheet name="ต.4" sheetId="49" r:id="rId4"/>
    <sheet name="ต.5" sheetId="50" r:id="rId5"/>
    <sheet name="ต.6" sheetId="56" r:id="rId6"/>
    <sheet name="ต.7" sheetId="9" r:id="rId7"/>
    <sheet name="ต.8" sheetId="76" r:id="rId8"/>
    <sheet name="ต.9" sheetId="72" r:id="rId9"/>
    <sheet name="ต.10" sheetId="12" r:id="rId10"/>
    <sheet name="ต.11" sheetId="13" r:id="rId11"/>
    <sheet name="ต.12(1)" sheetId="14" r:id="rId12"/>
    <sheet name="ต.12(2)" sheetId="77" r:id="rId13"/>
    <sheet name="ต.13(1)" sheetId="46" r:id="rId14"/>
    <sheet name="ต.13(2)" sheetId="78" r:id="rId15"/>
    <sheet name="ต.14" sheetId="57" r:id="rId16"/>
    <sheet name="ต.15" sheetId="58" r:id="rId17"/>
    <sheet name="ต.16" sheetId="16" r:id="rId18"/>
    <sheet name="ต.17" sheetId="15" r:id="rId19"/>
    <sheet name="ต.18" sheetId="80" r:id="rId20"/>
    <sheet name="ต.18 (2)" sheetId="82" r:id="rId21"/>
    <sheet name="ต.19" sheetId="17" r:id="rId22"/>
    <sheet name="ต.20" sheetId="19" r:id="rId23"/>
    <sheet name="ต.21" sheetId="45" r:id="rId24"/>
    <sheet name="ต.22" sheetId="44" r:id="rId25"/>
    <sheet name="ต.23" sheetId="43" r:id="rId26"/>
    <sheet name="ต.24" sheetId="42" r:id="rId27"/>
    <sheet name="ต.25" sheetId="61" r:id="rId28"/>
    <sheet name="ต.25 (2)" sheetId="83" r:id="rId29"/>
    <sheet name="ต.26" sheetId="51" r:id="rId30"/>
    <sheet name="ต.27" sheetId="52" r:id="rId31"/>
    <sheet name="ต.28" sheetId="39" r:id="rId32"/>
    <sheet name="ต.29(1)" sheetId="38" r:id="rId33"/>
    <sheet name="ต.29(2)" sheetId="74" r:id="rId34"/>
    <sheet name="ต.30" sheetId="75" r:id="rId35"/>
    <sheet name="ต.31" sheetId="36" r:id="rId36"/>
    <sheet name="ต.32" sheetId="55" r:id="rId37"/>
    <sheet name="ต.33" sheetId="24" r:id="rId38"/>
    <sheet name="ต.34" sheetId="25" r:id="rId39"/>
    <sheet name="ต.35(1)" sheetId="26" r:id="rId40"/>
    <sheet name="ต.35(2)" sheetId="79" r:id="rId41"/>
    <sheet name="ต.36(1)" sheetId="27" r:id="rId42"/>
    <sheet name="ต.36(2)" sheetId="28" r:id="rId43"/>
    <sheet name="ต.37(1)" sheetId="54" r:id="rId44"/>
    <sheet name="ต.37(2)" sheetId="30" r:id="rId45"/>
    <sheet name="ต.38(1)" sheetId="29" r:id="rId46"/>
    <sheet name="ต.38(2)" sheetId="32" r:id="rId47"/>
    <sheet name="ต.39(1)" sheetId="34" r:id="rId48"/>
    <sheet name="ต.39(2)" sheetId="33" r:id="rId49"/>
    <sheet name="ต.40" sheetId="35" r:id="rId50"/>
    <sheet name="ต.41" sheetId="21" r:id="rId51"/>
    <sheet name="Sheet1" sheetId="81" r:id="rId52"/>
  </sheets>
  <definedNames>
    <definedName name="_xlnm.Print_Area" localSheetId="0">ต.1!$A$1:$M$34</definedName>
    <definedName name="_xlnm.Print_Area" localSheetId="9">ต.10!$A$1:$G$30</definedName>
    <definedName name="_xlnm.Print_Area" localSheetId="10">ต.11!$A$1:$E$31</definedName>
    <definedName name="_xlnm.Print_Area" localSheetId="11">'ต.12(1)'!$A$1:$N$31</definedName>
    <definedName name="_xlnm.Print_Area" localSheetId="12">'ต.12(2)'!$A$1:$I$31</definedName>
    <definedName name="_xlnm.Print_Area" localSheetId="13">'ต.13(1)'!$A$1:$E$30</definedName>
    <definedName name="_xlnm.Print_Area" localSheetId="14">'ต.13(2)'!$A$1:$K$33</definedName>
    <definedName name="_xlnm.Print_Area" localSheetId="15">ต.14!$A$1:$H$31</definedName>
    <definedName name="_xlnm.Print_Area" localSheetId="16">ต.15!$A$1:$H$31</definedName>
    <definedName name="_xlnm.Print_Area" localSheetId="17">ต.16!$A$1:$K$31</definedName>
    <definedName name="_xlnm.Print_Area" localSheetId="18">ต.17!$A$1:$M$31</definedName>
    <definedName name="_xlnm.Print_Area" localSheetId="19">ต.18!$A$1:$G$30</definedName>
    <definedName name="_xlnm.Print_Area" localSheetId="20">'ต.18 (2)'!$A$1:$G$31</definedName>
    <definedName name="_xlnm.Print_Area" localSheetId="21">ต.19!$A$1:$L$32</definedName>
    <definedName name="_xlnm.Print_Area" localSheetId="1">ต.2!$A$1:$I$34</definedName>
    <definedName name="_xlnm.Print_Area" localSheetId="22">ต.20!$A$1:$I$31</definedName>
    <definedName name="_xlnm.Print_Area" localSheetId="23">ต.21!$A$1:$L$32</definedName>
    <definedName name="_xlnm.Print_Area" localSheetId="24">ต.22!$A$1:$I$29</definedName>
    <definedName name="_xlnm.Print_Area" localSheetId="25">ต.23!$A$1:$I$30</definedName>
    <definedName name="_xlnm.Print_Area" localSheetId="26">ต.24!$A$1:$H$31</definedName>
    <definedName name="_xlnm.Print_Area" localSheetId="27">ต.25!$A$1:$R$128</definedName>
    <definedName name="_xlnm.Print_Area" localSheetId="28">'ต.25 (2)'!$A$1:$T$217</definedName>
    <definedName name="_xlnm.Print_Area" localSheetId="29">ต.26!$A$1:$T$55</definedName>
    <definedName name="_xlnm.Print_Area" localSheetId="30">ต.27!$A$1:$G$53</definedName>
    <definedName name="_xlnm.Print_Area" localSheetId="31">ต.28!$A$1:$V$46</definedName>
    <definedName name="_xlnm.Print_Area" localSheetId="32">'ต.29(1)'!$A$1:$S$54</definedName>
    <definedName name="_xlnm.Print_Area" localSheetId="33">'ต.29(2)'!$A$1:$U$63</definedName>
    <definedName name="_xlnm.Print_Area" localSheetId="2">ต.3!$A$1:$K$34</definedName>
    <definedName name="_xlnm.Print_Area" localSheetId="34">ต.30!$A$1:$S$50</definedName>
    <definedName name="_xlnm.Print_Area" localSheetId="35">ต.31!$A$1:$M$31</definedName>
    <definedName name="_xlnm.Print_Area" localSheetId="36">ต.32!$A$1:$M$28</definedName>
    <definedName name="_xlnm.Print_Area" localSheetId="37">ต.33!$A$1:$L$30</definedName>
    <definedName name="_xlnm.Print_Area" localSheetId="38">ต.34!$A$1:$M$30</definedName>
    <definedName name="_xlnm.Print_Area" localSheetId="39">'ต.35(1)'!$A$1:$K$31</definedName>
    <definedName name="_xlnm.Print_Area" localSheetId="40">'ต.35(2)'!$A$1:$L$30</definedName>
    <definedName name="_xlnm.Print_Area" localSheetId="41">'ต.36(1)'!$A$1:$E$31</definedName>
    <definedName name="_xlnm.Print_Area" localSheetId="42">'ต.36(2)'!$A$1:$I$32</definedName>
    <definedName name="_xlnm.Print_Area" localSheetId="43">'ต.37(1)'!$A$1:$E$31</definedName>
    <definedName name="_xlnm.Print_Area" localSheetId="44">'ต.37(2)'!$A$1:$H$30</definedName>
    <definedName name="_xlnm.Print_Area" localSheetId="45">'ต.38(1)'!$A$1:$F$31</definedName>
    <definedName name="_xlnm.Print_Area" localSheetId="46">'ต.38(2)'!$A$1:$I$31</definedName>
    <definedName name="_xlnm.Print_Area" localSheetId="47">'ต.39(1)'!$A$1:$E$30</definedName>
    <definedName name="_xlnm.Print_Area" localSheetId="48">'ต.39(2)'!$A$1:$L$30</definedName>
    <definedName name="_xlnm.Print_Area" localSheetId="3">ต.4!$A$1:$H$33</definedName>
    <definedName name="_xlnm.Print_Area" localSheetId="49">ต.40!$A$1:$M$31</definedName>
    <definedName name="_xlnm.Print_Area" localSheetId="50">ต.41!$A$1:$G$30</definedName>
    <definedName name="_xlnm.Print_Area" localSheetId="4">ต.5!$A$1:$H$33</definedName>
    <definedName name="_xlnm.Print_Area" localSheetId="5">ต.6!$A$1:$M$32</definedName>
    <definedName name="_xlnm.Print_Area" localSheetId="6">ต.7!$A$1:$I$33</definedName>
    <definedName name="_xlnm.Print_Area" localSheetId="7">ต.8!$A$1:$R$45</definedName>
    <definedName name="_xlnm.Print_Area" localSheetId="8">ต.9!$A$1:$O$30</definedName>
    <definedName name="_xlnm.Print_Titles" localSheetId="27">ต.25!$32:$35</definedName>
    <definedName name="_xlnm.Print_Titles" localSheetId="28">'ต.25 (2)'!$8:$10</definedName>
    <definedName name="_xlnm.Print_Titles" localSheetId="29">ต.26!$8:$10</definedName>
    <definedName name="_xlnm.Print_Titles" localSheetId="30">ต.27!$8:$9</definedName>
    <definedName name="_xlnm.Print_Titles" localSheetId="32">'ต.29(1)'!$12:$15</definedName>
    <definedName name="_xlnm.Print_Titles" localSheetId="33">'ต.29(2)'!$12:$15</definedName>
    <definedName name="_xlnm.Print_Titles" localSheetId="34">ต.30!$12:$15</definedName>
    <definedName name="_xlnm.Print_Titles" localSheetId="7">ต.8!$8:$9</definedName>
  </definedNames>
  <calcPr calcId="145621"/>
</workbook>
</file>

<file path=xl/calcChain.xml><?xml version="1.0" encoding="utf-8"?>
<calcChain xmlns="http://schemas.openxmlformats.org/spreadsheetml/2006/main">
  <c r="G18" i="38" l="1"/>
  <c r="H12" i="61"/>
  <c r="H13" i="61"/>
  <c r="H14" i="61"/>
  <c r="H15" i="61"/>
  <c r="H16" i="61"/>
  <c r="H17" i="61"/>
  <c r="H18" i="61"/>
  <c r="H19" i="61"/>
  <c r="H20" i="61"/>
  <c r="H21" i="61"/>
  <c r="H22" i="61"/>
  <c r="H23" i="61"/>
  <c r="H24" i="61" l="1"/>
  <c r="P42" i="75"/>
  <c r="P41" i="75"/>
  <c r="P40" i="75"/>
  <c r="P39" i="75"/>
  <c r="P37" i="75"/>
  <c r="P36" i="75"/>
  <c r="P35" i="75"/>
  <c r="P34" i="75"/>
  <c r="P32" i="75"/>
  <c r="P31" i="75"/>
  <c r="P29" i="75"/>
  <c r="P27" i="75"/>
  <c r="P26" i="75"/>
  <c r="P25" i="75"/>
  <c r="P24" i="75"/>
  <c r="P23" i="75"/>
  <c r="P22" i="75"/>
  <c r="P20" i="75"/>
  <c r="P19" i="75"/>
  <c r="P18" i="75"/>
  <c r="P17" i="75"/>
  <c r="L42" i="75"/>
  <c r="L41" i="75"/>
  <c r="L40" i="75"/>
  <c r="L39" i="75"/>
  <c r="L37" i="75"/>
  <c r="L36" i="75"/>
  <c r="L35" i="75"/>
  <c r="L34" i="75"/>
  <c r="L32" i="75"/>
  <c r="L31" i="75"/>
  <c r="L29" i="75"/>
  <c r="L28" i="75"/>
  <c r="L27" i="75"/>
  <c r="L26" i="75"/>
  <c r="L25" i="75"/>
  <c r="L24" i="75"/>
  <c r="L23" i="75"/>
  <c r="L22" i="75"/>
  <c r="L20" i="75"/>
  <c r="L19" i="75"/>
  <c r="L18" i="75"/>
  <c r="L17" i="75"/>
  <c r="H42" i="75"/>
  <c r="H41" i="75"/>
  <c r="H40" i="75"/>
  <c r="H39" i="75"/>
  <c r="H38" i="75"/>
  <c r="H37" i="75"/>
  <c r="H36" i="75"/>
  <c r="H35" i="75"/>
  <c r="H34" i="75"/>
  <c r="H32" i="75"/>
  <c r="H31" i="75"/>
  <c r="H29" i="75"/>
  <c r="H27" i="75"/>
  <c r="H26" i="75"/>
  <c r="H25" i="75"/>
  <c r="H24" i="75"/>
  <c r="H23" i="75"/>
  <c r="H22" i="75"/>
  <c r="H20" i="75"/>
  <c r="H19" i="75"/>
  <c r="H18" i="75"/>
  <c r="H17" i="75"/>
  <c r="D42" i="75"/>
  <c r="D41" i="75"/>
  <c r="D40" i="75"/>
  <c r="D39" i="75"/>
  <c r="D37" i="75"/>
  <c r="D36" i="75"/>
  <c r="D35" i="75"/>
  <c r="D34" i="75"/>
  <c r="D32" i="75"/>
  <c r="D31" i="75"/>
  <c r="D29" i="75"/>
  <c r="D28" i="75"/>
  <c r="D27" i="75"/>
  <c r="D26" i="75"/>
  <c r="D25" i="75"/>
  <c r="D24" i="75"/>
  <c r="D23" i="75"/>
  <c r="D22" i="75"/>
  <c r="D20" i="75"/>
  <c r="D19" i="75"/>
  <c r="D18" i="75"/>
  <c r="D17" i="75"/>
  <c r="E16" i="75"/>
  <c r="P16" i="75"/>
  <c r="D16" i="75"/>
  <c r="C21" i="75"/>
  <c r="C43" i="75" s="1"/>
  <c r="C16" i="75"/>
  <c r="H16" i="75" s="1"/>
  <c r="C28" i="75"/>
  <c r="P28" i="75" s="1"/>
  <c r="C30" i="75"/>
  <c r="P30" i="75" s="1"/>
  <c r="C33" i="75"/>
  <c r="L33" i="75" s="1"/>
  <c r="C38" i="75"/>
  <c r="P38" i="75" s="1"/>
  <c r="H21" i="75" l="1"/>
  <c r="L16" i="75"/>
  <c r="D30" i="75"/>
  <c r="D38" i="75"/>
  <c r="H28" i="75"/>
  <c r="L30" i="75"/>
  <c r="L38" i="75"/>
  <c r="P33" i="75"/>
  <c r="H33" i="75"/>
  <c r="P21" i="75"/>
  <c r="H30" i="75"/>
  <c r="D21" i="75"/>
  <c r="D33" i="75"/>
  <c r="L21" i="75"/>
  <c r="S45" i="38" l="1"/>
  <c r="S44" i="38"/>
  <c r="S43" i="38"/>
  <c r="S42" i="38"/>
  <c r="S40" i="38"/>
  <c r="S39" i="38"/>
  <c r="S38" i="38"/>
  <c r="S37" i="38"/>
  <c r="S35" i="38"/>
  <c r="S34" i="38"/>
  <c r="S33" i="38"/>
  <c r="S32" i="38"/>
  <c r="S30" i="38"/>
  <c r="S29" i="38"/>
  <c r="S28" i="38"/>
  <c r="S27" i="38"/>
  <c r="S25" i="38"/>
  <c r="S24" i="38"/>
  <c r="S23" i="38"/>
  <c r="S22" i="38"/>
  <c r="S20" i="38"/>
  <c r="S19" i="38"/>
  <c r="S18" i="38"/>
  <c r="S17" i="38"/>
  <c r="O45" i="38"/>
  <c r="O44" i="38"/>
  <c r="O43" i="38"/>
  <c r="O42" i="38"/>
  <c r="O40" i="38"/>
  <c r="O39" i="38"/>
  <c r="O38" i="38"/>
  <c r="O37" i="38"/>
  <c r="O35" i="38"/>
  <c r="O34" i="38"/>
  <c r="O33" i="38"/>
  <c r="O32" i="38"/>
  <c r="O30" i="38"/>
  <c r="O29" i="38"/>
  <c r="O28" i="38"/>
  <c r="O27" i="38"/>
  <c r="O25" i="38"/>
  <c r="O24" i="38"/>
  <c r="O23" i="38"/>
  <c r="O22" i="38"/>
  <c r="O20" i="38"/>
  <c r="O19" i="38"/>
  <c r="O18" i="38"/>
  <c r="O17" i="38"/>
  <c r="K45" i="38"/>
  <c r="K44" i="38"/>
  <c r="K43" i="38"/>
  <c r="K42" i="38"/>
  <c r="K40" i="38"/>
  <c r="K39" i="38"/>
  <c r="K38" i="38"/>
  <c r="K37" i="38"/>
  <c r="K35" i="38"/>
  <c r="K34" i="38"/>
  <c r="K33" i="38"/>
  <c r="K32" i="38"/>
  <c r="K30" i="38"/>
  <c r="K29" i="38"/>
  <c r="K28" i="38"/>
  <c r="K27" i="38"/>
  <c r="K25" i="38"/>
  <c r="K24" i="38"/>
  <c r="K23" i="38"/>
  <c r="K22" i="38"/>
  <c r="K20" i="38"/>
  <c r="K19" i="38"/>
  <c r="K18" i="38"/>
  <c r="K17" i="38"/>
  <c r="G42" i="38"/>
  <c r="G45" i="38"/>
  <c r="G44" i="38"/>
  <c r="G43" i="38"/>
  <c r="G40" i="38"/>
  <c r="G39" i="38"/>
  <c r="G38" i="38"/>
  <c r="G37" i="38"/>
  <c r="G35" i="38"/>
  <c r="G34" i="38"/>
  <c r="G33" i="38"/>
  <c r="G32" i="38"/>
  <c r="G31" i="38"/>
  <c r="G30" i="38"/>
  <c r="G29" i="38"/>
  <c r="G28" i="38"/>
  <c r="G27" i="38"/>
  <c r="G25" i="38"/>
  <c r="G24" i="38"/>
  <c r="G23" i="38"/>
  <c r="G22" i="38"/>
  <c r="G20" i="38"/>
  <c r="G19" i="38"/>
  <c r="G17" i="38"/>
  <c r="Q46" i="38"/>
  <c r="Q41" i="38"/>
  <c r="M41" i="38"/>
  <c r="I41" i="38"/>
  <c r="E41" i="38"/>
  <c r="Q36" i="38"/>
  <c r="M36" i="38"/>
  <c r="I36" i="38"/>
  <c r="E36" i="38"/>
  <c r="Q31" i="38"/>
  <c r="S31" i="38" s="1"/>
  <c r="M31" i="38"/>
  <c r="O31" i="38" s="1"/>
  <c r="I31" i="38"/>
  <c r="K31" i="38" s="1"/>
  <c r="E31" i="38"/>
  <c r="Q26" i="38"/>
  <c r="S26" i="38" s="1"/>
  <c r="M26" i="38"/>
  <c r="I26" i="38"/>
  <c r="E26" i="38"/>
  <c r="Q21" i="38"/>
  <c r="M21" i="38"/>
  <c r="I21" i="38"/>
  <c r="E21" i="38"/>
  <c r="Q16" i="38"/>
  <c r="M16" i="38"/>
  <c r="M46" i="38" s="1"/>
  <c r="I16" i="38"/>
  <c r="E16" i="38"/>
  <c r="P45" i="38"/>
  <c r="P44" i="38"/>
  <c r="P43" i="38"/>
  <c r="P42" i="38"/>
  <c r="P40" i="38"/>
  <c r="P39" i="38"/>
  <c r="P38" i="38"/>
  <c r="P37" i="38"/>
  <c r="P35" i="38"/>
  <c r="P34" i="38"/>
  <c r="P33" i="38"/>
  <c r="P32" i="38"/>
  <c r="P31" i="38"/>
  <c r="P30" i="38"/>
  <c r="P29" i="38"/>
  <c r="P28" i="38"/>
  <c r="P27" i="38"/>
  <c r="P26" i="38"/>
  <c r="P25" i="38"/>
  <c r="P24" i="38"/>
  <c r="P23" i="38"/>
  <c r="P22" i="38"/>
  <c r="P20" i="38"/>
  <c r="P19" i="38"/>
  <c r="P18" i="38"/>
  <c r="P17" i="38"/>
  <c r="L45" i="38"/>
  <c r="L44" i="38"/>
  <c r="L43" i="38"/>
  <c r="L42" i="38"/>
  <c r="L40" i="38"/>
  <c r="L39" i="38"/>
  <c r="L38" i="38"/>
  <c r="L37" i="38"/>
  <c r="L35" i="38"/>
  <c r="L34" i="38"/>
  <c r="L33" i="38"/>
  <c r="L32" i="38"/>
  <c r="L30" i="38"/>
  <c r="L29" i="38"/>
  <c r="L28" i="38"/>
  <c r="L27" i="38"/>
  <c r="L25" i="38"/>
  <c r="L24" i="38"/>
  <c r="L23" i="38"/>
  <c r="L22" i="38"/>
  <c r="L20" i="38"/>
  <c r="L19" i="38"/>
  <c r="L18" i="38"/>
  <c r="L17" i="38"/>
  <c r="H45" i="38"/>
  <c r="H44" i="38"/>
  <c r="H43" i="38"/>
  <c r="H42" i="38"/>
  <c r="H40" i="38"/>
  <c r="H39" i="38"/>
  <c r="H38" i="38"/>
  <c r="H37" i="38"/>
  <c r="H36" i="38"/>
  <c r="H35" i="38"/>
  <c r="H34" i="38"/>
  <c r="H33" i="38"/>
  <c r="H32" i="38"/>
  <c r="H30" i="38"/>
  <c r="H29" i="38"/>
  <c r="H28" i="38"/>
  <c r="H27" i="38"/>
  <c r="H25" i="38"/>
  <c r="H24" i="38"/>
  <c r="H23" i="38"/>
  <c r="H22" i="38"/>
  <c r="H20" i="38"/>
  <c r="H19" i="38"/>
  <c r="H18" i="38"/>
  <c r="H17" i="38"/>
  <c r="D45" i="38"/>
  <c r="D44" i="38"/>
  <c r="D43" i="38"/>
  <c r="D42" i="38"/>
  <c r="D40" i="38"/>
  <c r="D39" i="38"/>
  <c r="D38" i="38"/>
  <c r="D37" i="38"/>
  <c r="D35" i="38"/>
  <c r="D34" i="38"/>
  <c r="D33" i="38"/>
  <c r="D32" i="38"/>
  <c r="D30" i="38"/>
  <c r="D29" i="38"/>
  <c r="D28" i="38"/>
  <c r="D27" i="38"/>
  <c r="D25" i="38"/>
  <c r="D24" i="38"/>
  <c r="D23" i="38"/>
  <c r="D22" i="38"/>
  <c r="D20" i="38"/>
  <c r="D19" i="38"/>
  <c r="D18" i="38"/>
  <c r="D17" i="38"/>
  <c r="C41" i="38"/>
  <c r="S41" i="38" s="1"/>
  <c r="C36" i="38"/>
  <c r="G36" i="38" s="1"/>
  <c r="C31" i="38"/>
  <c r="H31" i="38" s="1"/>
  <c r="C26" i="38"/>
  <c r="C21" i="38"/>
  <c r="O21" i="38" s="1"/>
  <c r="C16" i="38"/>
  <c r="N56" i="74"/>
  <c r="N55" i="74"/>
  <c r="N54" i="74"/>
  <c r="N53" i="74"/>
  <c r="N52" i="74"/>
  <c r="N50" i="74"/>
  <c r="N49" i="74"/>
  <c r="N48" i="74"/>
  <c r="N47" i="74"/>
  <c r="N45" i="74"/>
  <c r="N44" i="74"/>
  <c r="N42" i="74"/>
  <c r="N40" i="74"/>
  <c r="N39" i="74"/>
  <c r="N38" i="74"/>
  <c r="N37" i="74"/>
  <c r="N36" i="74"/>
  <c r="N35" i="74"/>
  <c r="N34" i="74"/>
  <c r="N32" i="74"/>
  <c r="N31" i="74"/>
  <c r="N30" i="74"/>
  <c r="N29" i="74"/>
  <c r="N28" i="74"/>
  <c r="N27" i="74"/>
  <c r="N26" i="74"/>
  <c r="N25" i="74"/>
  <c r="N24" i="74"/>
  <c r="N23" i="74"/>
  <c r="N22" i="74"/>
  <c r="N21" i="74"/>
  <c r="N20" i="74"/>
  <c r="N19" i="74"/>
  <c r="N18" i="74"/>
  <c r="N17" i="74"/>
  <c r="J56" i="74"/>
  <c r="J55" i="74"/>
  <c r="J54" i="74"/>
  <c r="J53" i="74"/>
  <c r="J52" i="74"/>
  <c r="J50" i="74"/>
  <c r="J49" i="74"/>
  <c r="J48" i="74"/>
  <c r="J47" i="74"/>
  <c r="J45" i="74"/>
  <c r="J44" i="74"/>
  <c r="J42" i="74"/>
  <c r="J40" i="74"/>
  <c r="J39" i="74"/>
  <c r="J38" i="74"/>
  <c r="J37" i="74"/>
  <c r="J36" i="74"/>
  <c r="J35" i="74"/>
  <c r="J34" i="74"/>
  <c r="J32" i="74"/>
  <c r="J31" i="74"/>
  <c r="J30" i="74"/>
  <c r="J29" i="74"/>
  <c r="J28" i="74"/>
  <c r="J27" i="74"/>
  <c r="J26" i="74"/>
  <c r="J25" i="74"/>
  <c r="J24" i="74"/>
  <c r="J23" i="74"/>
  <c r="J22" i="74"/>
  <c r="J21" i="74"/>
  <c r="J20" i="74"/>
  <c r="J19" i="74"/>
  <c r="J18" i="74"/>
  <c r="J17" i="74"/>
  <c r="R56" i="74"/>
  <c r="R55" i="74"/>
  <c r="R54" i="74"/>
  <c r="R53" i="74"/>
  <c r="R52" i="74"/>
  <c r="R50" i="74"/>
  <c r="R49" i="74"/>
  <c r="R48" i="74"/>
  <c r="R47" i="74"/>
  <c r="R45" i="74"/>
  <c r="R44" i="74"/>
  <c r="R42" i="74"/>
  <c r="R40" i="74"/>
  <c r="R39" i="74"/>
  <c r="R38" i="74"/>
  <c r="R37" i="74"/>
  <c r="R36" i="74"/>
  <c r="R35" i="74"/>
  <c r="R34" i="74"/>
  <c r="R18" i="74"/>
  <c r="R19" i="74"/>
  <c r="R20" i="74"/>
  <c r="R21" i="74"/>
  <c r="R22" i="74"/>
  <c r="R23" i="74"/>
  <c r="R24" i="74"/>
  <c r="R25" i="74"/>
  <c r="R26" i="74"/>
  <c r="R27" i="74"/>
  <c r="R28" i="74"/>
  <c r="R29" i="74"/>
  <c r="R30" i="74"/>
  <c r="R31" i="74"/>
  <c r="R32" i="74"/>
  <c r="R17" i="74"/>
  <c r="F17" i="74"/>
  <c r="F56" i="74"/>
  <c r="F55" i="74"/>
  <c r="F54" i="74"/>
  <c r="F53" i="74"/>
  <c r="F52" i="74"/>
  <c r="F50" i="74"/>
  <c r="F49" i="74"/>
  <c r="F48" i="74"/>
  <c r="F47" i="74"/>
  <c r="F45" i="74"/>
  <c r="F44" i="74"/>
  <c r="F43" i="74" s="1"/>
  <c r="F42" i="74"/>
  <c r="F40" i="74"/>
  <c r="F39" i="74"/>
  <c r="F38" i="74"/>
  <c r="F37" i="74"/>
  <c r="F36" i="74"/>
  <c r="F35" i="74"/>
  <c r="F34" i="74"/>
  <c r="F32" i="74"/>
  <c r="F31" i="74"/>
  <c r="F30" i="74"/>
  <c r="F29" i="74"/>
  <c r="F28" i="74"/>
  <c r="F27" i="74"/>
  <c r="F26" i="74"/>
  <c r="F25" i="74"/>
  <c r="F24" i="74"/>
  <c r="F23" i="74"/>
  <c r="F22" i="74"/>
  <c r="F21" i="74"/>
  <c r="F20" i="74"/>
  <c r="F19" i="74"/>
  <c r="F18" i="74"/>
  <c r="F16" i="74"/>
  <c r="E51" i="74"/>
  <c r="N51" i="74" s="1"/>
  <c r="E46" i="74"/>
  <c r="J46" i="74" s="1"/>
  <c r="E33" i="74"/>
  <c r="N33" i="74" s="1"/>
  <c r="S51" i="74"/>
  <c r="O51" i="74"/>
  <c r="K51" i="74"/>
  <c r="G51" i="74"/>
  <c r="C51" i="74"/>
  <c r="S46" i="74"/>
  <c r="O46" i="74"/>
  <c r="K46" i="74"/>
  <c r="G46" i="74"/>
  <c r="C46" i="74"/>
  <c r="S43" i="74"/>
  <c r="O43" i="74"/>
  <c r="K43" i="74"/>
  <c r="G43" i="74"/>
  <c r="E43" i="74"/>
  <c r="J43" i="74" s="1"/>
  <c r="C43" i="74"/>
  <c r="S41" i="74"/>
  <c r="O41" i="74"/>
  <c r="K41" i="74"/>
  <c r="G41" i="74"/>
  <c r="F41" i="74"/>
  <c r="E41" i="74"/>
  <c r="N41" i="74" s="1"/>
  <c r="C41" i="74"/>
  <c r="C57" i="74" s="1"/>
  <c r="S33" i="74"/>
  <c r="O33" i="74"/>
  <c r="K33" i="74"/>
  <c r="G33" i="74"/>
  <c r="C33" i="74"/>
  <c r="S16" i="74"/>
  <c r="S57" i="74" s="1"/>
  <c r="O16" i="74"/>
  <c r="O57" i="74" s="1"/>
  <c r="K16" i="74"/>
  <c r="K57" i="74" s="1"/>
  <c r="G16" i="74"/>
  <c r="G57" i="74" s="1"/>
  <c r="E16" i="74"/>
  <c r="R16" i="74" s="1"/>
  <c r="C16" i="74"/>
  <c r="D57" i="74"/>
  <c r="D51" i="74"/>
  <c r="D46" i="74"/>
  <c r="D43" i="74"/>
  <c r="D41" i="74"/>
  <c r="D33" i="74"/>
  <c r="D16" i="74"/>
  <c r="Q16" i="75"/>
  <c r="M16" i="75"/>
  <c r="I16" i="75"/>
  <c r="Q21" i="75"/>
  <c r="M21" i="75"/>
  <c r="I21" i="75"/>
  <c r="E21" i="75"/>
  <c r="Q38" i="75"/>
  <c r="M38" i="75"/>
  <c r="I38" i="75"/>
  <c r="E38" i="75"/>
  <c r="Q33" i="75"/>
  <c r="Q30" i="75" s="1"/>
  <c r="Q28" i="75" s="1"/>
  <c r="O33" i="75"/>
  <c r="M33" i="75"/>
  <c r="M30" i="75" s="1"/>
  <c r="M28" i="75" s="1"/>
  <c r="I33" i="75"/>
  <c r="I30" i="75" s="1"/>
  <c r="I28" i="75" s="1"/>
  <c r="E33" i="75"/>
  <c r="E30" i="75" s="1"/>
  <c r="E28" i="75" s="1"/>
  <c r="K21" i="38" l="1"/>
  <c r="J41" i="74"/>
  <c r="S16" i="38"/>
  <c r="H21" i="38"/>
  <c r="L31" i="38"/>
  <c r="K16" i="38"/>
  <c r="S21" i="38"/>
  <c r="O26" i="38"/>
  <c r="D21" i="38"/>
  <c r="L21" i="38"/>
  <c r="R51" i="74"/>
  <c r="D41" i="38"/>
  <c r="L26" i="38"/>
  <c r="G16" i="38"/>
  <c r="G21" i="38"/>
  <c r="I46" i="38"/>
  <c r="F51" i="74"/>
  <c r="J51" i="74"/>
  <c r="N46" i="74"/>
  <c r="F46" i="74"/>
  <c r="R46" i="74"/>
  <c r="R43" i="74"/>
  <c r="N43" i="74"/>
  <c r="R41" i="74"/>
  <c r="F33" i="74"/>
  <c r="R33" i="74"/>
  <c r="J33" i="74"/>
  <c r="J16" i="74"/>
  <c r="J57" i="74" s="1"/>
  <c r="E57" i="74"/>
  <c r="N16" i="74"/>
  <c r="K41" i="38"/>
  <c r="P41" i="38"/>
  <c r="H41" i="38"/>
  <c r="L41" i="38"/>
  <c r="G41" i="38"/>
  <c r="O41" i="38"/>
  <c r="D36" i="38"/>
  <c r="L36" i="38"/>
  <c r="P36" i="38"/>
  <c r="O36" i="38"/>
  <c r="K36" i="38"/>
  <c r="S36" i="38"/>
  <c r="D31" i="38"/>
  <c r="D26" i="38"/>
  <c r="H26" i="38"/>
  <c r="G26" i="38"/>
  <c r="K26" i="38"/>
  <c r="P21" i="38"/>
  <c r="H16" i="38"/>
  <c r="P16" i="38"/>
  <c r="D16" i="38"/>
  <c r="O16" i="38"/>
  <c r="C46" i="38"/>
  <c r="L16" i="38"/>
  <c r="L46" i="38" s="1"/>
  <c r="M43" i="75"/>
  <c r="Q43" i="75"/>
  <c r="E43" i="75"/>
  <c r="I43" i="75"/>
  <c r="E46" i="38"/>
  <c r="N23" i="61"/>
  <c r="L23" i="61"/>
  <c r="K23" i="61"/>
  <c r="I23" i="61"/>
  <c r="F23" i="61"/>
  <c r="E23" i="61"/>
  <c r="C23" i="61"/>
  <c r="N22" i="61"/>
  <c r="L22" i="61"/>
  <c r="K22" i="61"/>
  <c r="I22" i="61"/>
  <c r="F22" i="61"/>
  <c r="E22" i="61"/>
  <c r="C22" i="61"/>
  <c r="N21" i="61"/>
  <c r="L21" i="61"/>
  <c r="K21" i="61"/>
  <c r="I21" i="61"/>
  <c r="F21" i="61"/>
  <c r="E21" i="61"/>
  <c r="C21" i="61"/>
  <c r="N20" i="61"/>
  <c r="L20" i="61"/>
  <c r="K20" i="61"/>
  <c r="I20" i="61"/>
  <c r="F20" i="61"/>
  <c r="E20" i="61"/>
  <c r="C20" i="61"/>
  <c r="N19" i="61"/>
  <c r="L19" i="61"/>
  <c r="K19" i="61"/>
  <c r="I19" i="61"/>
  <c r="F19" i="61"/>
  <c r="E19" i="61"/>
  <c r="C19" i="61"/>
  <c r="N18" i="61"/>
  <c r="L18" i="61"/>
  <c r="K18" i="61"/>
  <c r="I18" i="61"/>
  <c r="F18" i="61"/>
  <c r="E18" i="61"/>
  <c r="C18" i="61"/>
  <c r="N17" i="61"/>
  <c r="L17" i="61"/>
  <c r="K17" i="61"/>
  <c r="I17" i="61"/>
  <c r="F17" i="61"/>
  <c r="E17" i="61"/>
  <c r="C17" i="61"/>
  <c r="N16" i="61"/>
  <c r="L16" i="61"/>
  <c r="K16" i="61"/>
  <c r="I16" i="61"/>
  <c r="F16" i="61"/>
  <c r="E16" i="61"/>
  <c r="C16" i="61"/>
  <c r="N15" i="61"/>
  <c r="L15" i="61"/>
  <c r="K15" i="61"/>
  <c r="I15" i="61"/>
  <c r="F15" i="61"/>
  <c r="E15" i="61"/>
  <c r="C15" i="61"/>
  <c r="N14" i="61"/>
  <c r="L14" i="61"/>
  <c r="K14" i="61"/>
  <c r="I14" i="61"/>
  <c r="F14" i="61"/>
  <c r="E14" i="61"/>
  <c r="C14" i="61"/>
  <c r="N13" i="61"/>
  <c r="L13" i="61"/>
  <c r="K13" i="61"/>
  <c r="I13" i="61"/>
  <c r="F13" i="61"/>
  <c r="E13" i="61"/>
  <c r="C13" i="61"/>
  <c r="N12" i="61"/>
  <c r="L12" i="61"/>
  <c r="K12" i="61"/>
  <c r="I12" i="61"/>
  <c r="F12" i="61"/>
  <c r="E12" i="61"/>
  <c r="C12" i="61"/>
  <c r="D46" i="38" l="1"/>
  <c r="H46" i="38"/>
  <c r="N57" i="74"/>
  <c r="R57" i="74"/>
  <c r="F57" i="74"/>
  <c r="K24" i="61"/>
  <c r="N24" i="61"/>
  <c r="G46" i="38"/>
  <c r="P46" i="38"/>
  <c r="S46" i="38"/>
  <c r="O46" i="38"/>
  <c r="K46" i="38"/>
  <c r="E24" i="61"/>
  <c r="L43" i="75"/>
  <c r="H43" i="75"/>
  <c r="D43" i="75"/>
  <c r="P43" i="75"/>
  <c r="F24" i="61"/>
  <c r="L24" i="61"/>
  <c r="C24" i="61"/>
  <c r="O12" i="61"/>
  <c r="O13" i="61"/>
  <c r="O14" i="61"/>
  <c r="O15" i="61"/>
  <c r="O16" i="61"/>
  <c r="O17" i="61"/>
  <c r="O18" i="61"/>
  <c r="O19" i="61"/>
  <c r="O20" i="61"/>
  <c r="O21" i="61"/>
  <c r="O22" i="61"/>
  <c r="O23" i="61"/>
  <c r="Q13" i="61"/>
  <c r="Q14" i="61"/>
  <c r="Q15" i="61"/>
  <c r="Q16" i="61"/>
  <c r="Q17" i="61"/>
  <c r="Q18" i="61"/>
  <c r="Q19" i="61"/>
  <c r="Q20" i="61"/>
  <c r="Q21" i="61"/>
  <c r="Q22" i="61"/>
  <c r="Q23" i="61"/>
  <c r="I24" i="61"/>
  <c r="Q12" i="61"/>
</calcChain>
</file>

<file path=xl/sharedStrings.xml><?xml version="1.0" encoding="utf-8"?>
<sst xmlns="http://schemas.openxmlformats.org/spreadsheetml/2006/main" count="1606" uniqueCount="575">
  <si>
    <t>ลำดับ</t>
  </si>
  <si>
    <t>ชื่อผลงาน</t>
  </si>
  <si>
    <t>สิ่งประดิษฐ์</t>
  </si>
  <si>
    <t>นวัตกรรม</t>
  </si>
  <si>
    <t>บทความวิจัย</t>
  </si>
  <si>
    <t>การนำไปใช้ประโยชน์</t>
  </si>
  <si>
    <t>การตีพิมพ์เผยแพร่</t>
  </si>
  <si>
    <t>ผู้ใช้ประโยชน์</t>
  </si>
  <si>
    <t>วัน/เดือน/ปี</t>
  </si>
  <si>
    <t>แหล่งตีพิมพ์เผยแพร่</t>
  </si>
  <si>
    <t>รายละเอียดการนำไปใช้ประโยชน์</t>
  </si>
  <si>
    <t>ชื่อกิจกรรมที่เข้าร่วม</t>
  </si>
  <si>
    <t>ระดับชาติ</t>
  </si>
  <si>
    <t>ระดับนานาชาติ</t>
  </si>
  <si>
    <t>ระหว่างสถาบัน</t>
  </si>
  <si>
    <t>หน่วยงาน/สถานที่จัดกิจกรรม</t>
  </si>
  <si>
    <t>รางวัลที่ได้รับ</t>
  </si>
  <si>
    <t>ผลงาน</t>
  </si>
  <si>
    <t>สาขา</t>
  </si>
  <si>
    <t>คณะ/วิทยาลัย</t>
  </si>
  <si>
    <t>เฉลี่ยรวม</t>
  </si>
  <si>
    <r>
      <t>ร้อยละความพึงพอใจต่อ</t>
    </r>
    <r>
      <rPr>
        <b/>
        <u/>
        <sz val="16"/>
        <color theme="1"/>
        <rFont val="Angsana New"/>
        <family val="1"/>
      </rPr>
      <t>สิ่งสนับสนุนการเรียนรู้</t>
    </r>
    <r>
      <rPr>
        <b/>
        <sz val="16"/>
        <color theme="1"/>
        <rFont val="Angsana New"/>
        <family val="1"/>
      </rPr>
      <t>ของนักศึกษา</t>
    </r>
  </si>
  <si>
    <r>
      <t>ร้อยละความพึงพอใจต่อ</t>
    </r>
    <r>
      <rPr>
        <b/>
        <u/>
        <sz val="16"/>
        <color theme="1"/>
        <rFont val="Angsana New"/>
        <family val="1"/>
      </rPr>
      <t>อาจารย์ผู้สอน</t>
    </r>
    <r>
      <rPr>
        <b/>
        <sz val="16"/>
        <color theme="1"/>
        <rFont val="Angsana New"/>
        <family val="1"/>
      </rPr>
      <t>ของนักศึกษา</t>
    </r>
  </si>
  <si>
    <t>ตัวชี้วัดที่ 7  :  นักศึกษาได้รับรางวัลในระดับชาติหรือนานาชาติ  ด้านคุณธรรม  จริยธรรม  อย่างน้อยหน่วยงานละ 1 รางวัล</t>
  </si>
  <si>
    <t>ที่ได้รับรางวัล</t>
  </si>
  <si>
    <t>ตัวชี้วัดที่ 8  :  ผู้ใช้บัณฑิตมีความพึงพอใจต่อคุณภาพบัณฑิต  อย่างน้อยร้อยละ 80</t>
  </si>
  <si>
    <t>ตัวชี้วัดที่ 9  :  ภาวะการมีงานทำของบัณฑิตหรือประกอบอาชีพอิสระภายใน  1  ปี  อย่างน้อยร้อยละ 80</t>
  </si>
  <si>
    <t>ร้อยละ</t>
  </si>
  <si>
    <t>หน่วยงาน</t>
  </si>
  <si>
    <t>ตัวชี้วัดที่ 10  :  อาจารย์ประจำทุกคนได้รับการพัฒนา  อย่างน้อยปีละ 1 ครั้ง</t>
  </si>
  <si>
    <t>ชื่อ-สกุล</t>
  </si>
  <si>
    <t>ตัวชี้วัดที่ 12  :  จำนวนบุคลากรมีตำแหน่งทางวิชาการเพิ่มขึ้น  อย่างน้อย 15 คน</t>
  </si>
  <si>
    <t>ข้าราชการ</t>
  </si>
  <si>
    <t>พนักงานมหาวิทยาลัย</t>
  </si>
  <si>
    <t>ผศ.</t>
  </si>
  <si>
    <t>รศ.</t>
  </si>
  <si>
    <t>ศ.</t>
  </si>
  <si>
    <t>สายวิชาการ</t>
  </si>
  <si>
    <t>สายสนับสนุน</t>
  </si>
  <si>
    <t>ทั้งหมด</t>
  </si>
  <si>
    <t>เข้าสอบ</t>
  </si>
  <si>
    <t>ต่ำกว่า 100 คะแนน</t>
  </si>
  <si>
    <t>100- 199 คะแนน</t>
  </si>
  <si>
    <t>200- 299 คะแนน</t>
  </si>
  <si>
    <t>300- 399 คะแนน</t>
  </si>
  <si>
    <t>400- 499 คะแนน</t>
  </si>
  <si>
    <t>500 คะแนนขึ้นไป</t>
  </si>
  <si>
    <t>จำนวนนักศึกษา
ชั้นปีสุดท้าย (คน)</t>
  </si>
  <si>
    <t xml:space="preserve"> </t>
  </si>
  <si>
    <t>สังกัด</t>
  </si>
  <si>
    <t>หัวหน้าหน่วยวิจัย</t>
  </si>
  <si>
    <t>ชื่อหน่วยวิจัย</t>
  </si>
  <si>
    <t>ด้านวิทย์</t>
  </si>
  <si>
    <t>ด้านสังคม</t>
  </si>
  <si>
    <t>บาท/คน</t>
  </si>
  <si>
    <t xml:space="preserve">                                                        - ด้านสังคม</t>
  </si>
  <si>
    <t xml:space="preserve">                                                        - ด้านวิทย์ </t>
  </si>
  <si>
    <t>จำนวนเงินสนับสนุนการวิจัยจากแหล่งทุนภายนอก (บาท)</t>
  </si>
  <si>
    <t>รวม</t>
  </si>
  <si>
    <t>จำนวนอาจารย์ประจำ (คน)</t>
  </si>
  <si>
    <t>จำนวนอาจารย์ประจำนำเสนอผลงานวิชาการหรือตีพิมพ์เผยแพร่ในวารสารระดับชาติและนานาชาติ (คน)</t>
  </si>
  <si>
    <t>ร้อยละของอาจารย์ประจำนำเสนอผลงานวิชาการหรือตีพิมพ์เผยแพร่ในวารสารระดับชาติและนานาชาติ</t>
  </si>
  <si>
    <t>นำเสนอผลงานวิชาการ</t>
  </si>
  <si>
    <t>ตีพิมพ์เผยแพร่ในวารสาร</t>
  </si>
  <si>
    <r>
      <t>จำนวนบทความวิจัย</t>
    </r>
    <r>
      <rPr>
        <b/>
        <u/>
        <sz val="16"/>
        <color theme="1"/>
        <rFont val="Angsana New"/>
        <family val="1"/>
      </rPr>
      <t>ฉบับเต็ม</t>
    </r>
    <r>
      <rPr>
        <b/>
        <sz val="16"/>
        <color theme="1"/>
        <rFont val="Angsana New"/>
        <family val="1"/>
      </rPr>
      <t>ที่ตีพิมพ์ในเอกสารประกอบการประชุมวิชาการ (บทความ)</t>
    </r>
  </si>
  <si>
    <t>เจ้าของผลงาน</t>
  </si>
  <si>
    <t>ชื่อการประชุมวิชาการ</t>
  </si>
  <si>
    <t>หน่วยงาน/สถานที่
จัดการประชุมวิชาการ</t>
  </si>
  <si>
    <r>
      <t>การประชุมวิชาการ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Angsana New"/>
        <family val="1"/>
      </rPr>
      <t>)</t>
    </r>
  </si>
  <si>
    <t>ชื่อบทความ</t>
  </si>
  <si>
    <t>ชื่อเจ้าของผลงาน</t>
  </si>
  <si>
    <t>ผลงานวิจัย</t>
  </si>
  <si>
    <t>งานสร้างสรรค์</t>
  </si>
  <si>
    <r>
      <t>ประเภทผลงาน</t>
    </r>
    <r>
      <rPr>
        <b/>
        <sz val="16"/>
        <color theme="1"/>
        <rFont val="Angsana New"/>
        <family val="1"/>
      </rPr>
      <t xml:space="preserve">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Angsana New"/>
        <family val="1"/>
      </rPr>
      <t>)</t>
    </r>
  </si>
  <si>
    <r>
      <t>ประเภทรางวัลที่ได้รับ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Angsana New"/>
        <family val="1"/>
      </rPr>
      <t>)</t>
    </r>
  </si>
  <si>
    <t>ชื่อรางวัล</t>
  </si>
  <si>
    <t>สังกัดหน่วยงาน</t>
  </si>
  <si>
    <t>วัน/เดือน/ปี
ที่ได้รับรางวัล</t>
  </si>
  <si>
    <t>วัน/เดือน/ปี
ที่ได้รับ</t>
  </si>
  <si>
    <t>ตัวชี้วัดที่ 31 :  โครงการทำนุบำรุงศิลปวัฒนธรรม  บรรลุตามวัตถุประสงค์   อย่างน้อยร้อยละ 80</t>
  </si>
  <si>
    <t>แผน</t>
  </si>
  <si>
    <t>ผล</t>
  </si>
  <si>
    <t>ร้อยละการเบิกจ่าย</t>
  </si>
  <si>
    <t>ผลการเบิกจ่าย (บาท)</t>
  </si>
  <si>
    <t xml:space="preserve">                       (แผนไตรมาส 1  ร้อยละ 33)</t>
  </si>
  <si>
    <t>1. งบบุคลากร</t>
  </si>
  <si>
    <t xml:space="preserve">      1.1  เงินเดือน</t>
  </si>
  <si>
    <t xml:space="preserve">      1.2  ค่าจ้างประจำ</t>
  </si>
  <si>
    <t xml:space="preserve">      1.3  ค่าจ้างชั่วคราว</t>
  </si>
  <si>
    <t xml:space="preserve">      1.4  ค่าตอบแทนพนักงานราชการ  </t>
  </si>
  <si>
    <t xml:space="preserve">      1.5  ค่าจ้างลูกจ้างสัญญาจ้าง  </t>
  </si>
  <si>
    <t>2.  งบดำเนินงาน</t>
  </si>
  <si>
    <t xml:space="preserve">      2.1  ค่าตอบแทน</t>
  </si>
  <si>
    <t xml:space="preserve">      2.2  ค่าใช้สอย</t>
  </si>
  <si>
    <t xml:space="preserve">      2.3  ค่าวัสดุ</t>
  </si>
  <si>
    <t xml:space="preserve">      2.4  ค่าสาธารณูปโภค</t>
  </si>
  <si>
    <t>3.  งบลงทุน</t>
  </si>
  <si>
    <t xml:space="preserve">      3.1  ค่าครุภัณฑ์</t>
  </si>
  <si>
    <t xml:space="preserve">      3.2  ที่ดิน และสิ่งก่อสร้าง</t>
  </si>
  <si>
    <t>4.  งบเงินอุดหนุน</t>
  </si>
  <si>
    <t>5.  งบรายจ่ายอื่น</t>
  </si>
  <si>
    <t>หมวดรายจ่าย</t>
  </si>
  <si>
    <t>ระบบ GFMIS</t>
  </si>
  <si>
    <t>ระบบัญชี 3 มิติ</t>
  </si>
  <si>
    <t>หน่วยเบิกจ่าย  สงขลา (สำนักงานอธิการบดี)</t>
  </si>
  <si>
    <t>หน่วยเบิกจ่าย  สงขลา (วิทยาเขตภาคใต้)</t>
  </si>
  <si>
    <t>หน่วยเบิกจ่าย  วิทยาเขตตรัง</t>
  </si>
  <si>
    <t>หน่วยเบิกจ่าย  วข.นครศรีธรรมราช (ไสใหญ่)</t>
  </si>
  <si>
    <t>หน่วยเบิกจ่าย  วข.นครศรีธรรมราช (ทุ่งใหญ่)</t>
  </si>
  <si>
    <t>หน่วยเบิกจ่าย  วข.นครศรีธรรมราช (ขนอม)</t>
  </si>
  <si>
    <t>ผลต่าง (%)</t>
  </si>
  <si>
    <t>ตัวชี้วัดที่ 17  :  นักศึกษาชั้นปีสุดท้ายทุกคณะสอบผ่านสมรรถนะภาษาอังกฤษ (RMUTSV TEST)  อย่างน้อยร้อยละ 60</t>
  </si>
  <si>
    <t>ตัวชี้วัดที่ 16  :  บุคลากรได้รับรางวัลระดับชาติหรือนานาชาติ  อย่างน้อย 10 คน</t>
  </si>
  <si>
    <t>หน่วยงานรับผิดชอบ  :  กองบริหารงานบุคคล</t>
  </si>
  <si>
    <t>ตัวชี้วัดที่ 11  :  บุคลากรสายสนับสนุนทุกคนได้รับการพัฒนาตามสายงาน  อย่างน้อยปีละ 1 ครั้ง</t>
  </si>
  <si>
    <r>
      <t>ประเภทผลงาน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Angsana New"/>
        <family val="1"/>
      </rPr>
      <t>)</t>
    </r>
  </si>
  <si>
    <t>ตัวชี้วัดที่ 26  :  นักศึกษาและบุคลากรมีความพึงพอใจต่อระบบเครือข่ายอินเทอร์เน็ตและระบบเทคโนโลยีสารสนเทศเพื่อการศึกษาและการบริการ  อย่างน้อยร้อยละ 85</t>
  </si>
  <si>
    <t>นักศึกษา</t>
  </si>
  <si>
    <t>บุคลากร</t>
  </si>
  <si>
    <t>ตัวชี้วัดที่ 27  :  ผู้ใช้บริการมีความพึงพอใจต่อการใช้ระบบเทคโนโลยีสารสนเทศเพื่อการบริหาร  อย่างน้อยร้อยละ 85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</si>
  <si>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</si>
  <si>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</si>
  <si>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</si>
  <si>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</si>
  <si>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</si>
  <si>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</si>
  <si>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</si>
  <si>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</si>
  <si>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</si>
  <si>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</si>
  <si>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</si>
  <si>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</si>
  <si>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ประจำเดือน</t>
  </si>
  <si>
    <t>ผู้ประกอบการภายนอก</t>
  </si>
  <si>
    <t>มหาวิทยาลัยฯ</t>
  </si>
  <si>
    <t>ค่าไฟฟ้า (บาท)</t>
  </si>
  <si>
    <t>การใช้พลังงานไฟฟ้า (หน่วย)</t>
  </si>
  <si>
    <t>คิดเป็นร้อยละ</t>
  </si>
  <si>
    <t>ผลต่างการใช้พลังงานไฟฟ้าต่อหน่วยมิเตอร์
ของมหาวิทยาลัยฯ</t>
  </si>
  <si>
    <t>ปีงบประมาณ พ.ศ. 2558</t>
  </si>
  <si>
    <t>ปีงบประมาณ พ.ศ. 2559</t>
  </si>
  <si>
    <t>หน่วยงานรับผิดชอบ</t>
  </si>
  <si>
    <t>ตัวชี้วัดที่ 23  :  ทุกคณะมีรายได้จากการให้บริการวิชาการ</t>
  </si>
  <si>
    <t xml:space="preserve"> ปัจจัยเสี่ยง </t>
  </si>
  <si>
    <t xml:space="preserve">ผู้รับผิดชอบ </t>
  </si>
  <si>
    <t>สถานะ 
(ระดับความเสี่ยง)</t>
  </si>
  <si>
    <t>ตัวชี้วัดที่ 22  :  ความเสี่ยงที่สามารถดำเนินการควบคุมให้อยู่ในระดับที่ลดลง  อย่างน้อยร้อยละ 80</t>
  </si>
  <si>
    <t>ระดับคุณภาพ</t>
  </si>
  <si>
    <t>สาขาที่จบ</t>
  </si>
  <si>
    <t>สถาบัน</t>
  </si>
  <si>
    <r>
      <t>ประเภทบุคลากร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Angsana New"/>
        <family val="1"/>
      </rPr>
      <t>)</t>
    </r>
  </si>
  <si>
    <t>วัน/เดือน/ปี
ที่ได้รับการแต่งตั้ง</t>
  </si>
  <si>
    <r>
      <t>ประเภทกิจกรรม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Angsana New"/>
        <family val="1"/>
      </rPr>
      <t>)</t>
    </r>
  </si>
  <si>
    <t>ตัวชี้วัดที่ 14  :  ความพึงพอใจของผู้รับบริการของทุกหน่วยงาน  อย่างน้อยร้อยละ 80</t>
  </si>
  <si>
    <t>ตัวชี้วัดที่ 15  :  ความพึงพอใจของบุคลากรในการบริหารจัดการองค์กร  อย่างน้อยร้อยละ 80</t>
  </si>
  <si>
    <t>หน่วยงานรายงานผล  :  คณะ/วิทยาลัย....................................................................................</t>
  </si>
  <si>
    <t>ที่เข้าร่วมกิจกรรม</t>
  </si>
  <si>
    <t>หน่วยงานรายงานผล  :  สำนักส่งเสริมวิชาการและงานทะเบียน</t>
  </si>
  <si>
    <t>หน่วยงานรับผิดชอบ  :  คณะ/วิทยาลัย</t>
  </si>
  <si>
    <t>คณะ / วิทยาลัย</t>
  </si>
  <si>
    <r>
      <t>ตำแหน่งทางวิชาการที่ได้รับการแต่งตั้ง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Angsana New"/>
        <family val="1"/>
      </rPr>
      <t>)</t>
    </r>
  </si>
  <si>
    <t>หน่วยงานรายงานผล  :  กองบริหารงานบุคคล</t>
  </si>
  <si>
    <t>หน่วยงานรายงานผล  :  กองวิเทศสัมพันธ์และการประกันคุณภาพ</t>
  </si>
  <si>
    <t>หน่วยงานรับผิดชอบ  :  ทุกหน่วยงาน</t>
  </si>
  <si>
    <t>ร้อยละของนักศึกษาชั้นปีสุดท้าย
ที่สอบผ่านสมรรถนะภาษาอังกฤษ 
(RMUTSV TEST)</t>
  </si>
  <si>
    <t>หน่วยงานรายงานผล  :   ศูนย์ภาษาประจำพื้นที่....................................</t>
  </si>
  <si>
    <t>หน่วยงานรายงานผล  :  ศูนย์ภาษาประจำพื้นที่....................................</t>
  </si>
  <si>
    <t>หน่วยงานรายงานผล  :  สำนักวิทยบริการและเทคโนโลยีสารสนเทศ</t>
  </si>
  <si>
    <t>หน่วยงานรายงานผล  :  กองคลัง</t>
  </si>
  <si>
    <t>หน่วยงานรายงานผล  :  สถาบันวิจัยและพัฒนา</t>
  </si>
  <si>
    <t>หน่วยงานรายงานผล  :  หน่วยบริการทางวิชาการแก่สังคม</t>
  </si>
  <si>
    <t>ตัวชี้วัดที่ 5  :  นักศึกษามีความพึงพอใจต่ออาจารย์ผู้สอน  อย่างน้อยร้อยละ 85</t>
  </si>
  <si>
    <t>ตัวชี้วัดที่ 4  :  นักศึกษามีความพึงพอใจต่อสิ่งสนับสนุนการเรียนรู้  อย่างน้อยร้อยละ 85</t>
  </si>
  <si>
    <t>ตัวชี้วัดที่ 2  :  ทุกหน่วยงานส่งนักศึกษาเข้าร่วมกิจกรรมวิชาการระดับชาติ นานาชาติหรือระหว่างสถาบัน</t>
  </si>
  <si>
    <t>ตัวชี้วัดที่ 3  :  นักศึกษาได้รับรางวัลจากการแข่งขันทักษะวิชาการ/วิชาชีพ หรือนำเสนอผลงานระหว่างสถาบันระดับชาติหรือนานาชาติ  อย่างน้อยหน่วยงานละ 1 รางวัล</t>
  </si>
  <si>
    <t>จำนวนบุคลากร
สายสนับสนุน (คน)</t>
  </si>
  <si>
    <t>หน่วยงานรายงานผล  :  ฝ่ายวิชาการ</t>
  </si>
  <si>
    <t>ร้อยละความพึงพอใจต่อคุณภาพบัณฑิต</t>
  </si>
  <si>
    <t>ลูกจ้างชั่วคราว</t>
  </si>
  <si>
    <t>ประเภทการได้มา
(เช่น รับสมัคร, ได้รับทุน)</t>
  </si>
  <si>
    <t>รายได้จากการให้บริการวิชาการ (บาท)</t>
  </si>
  <si>
    <t>กิจกรรม / โครงการสนับสนุนมหาวิทยาลัยสีเขียว</t>
  </si>
  <si>
    <t>วัน/เดือน/ปี  
ที่ดำเนินการ</t>
  </si>
  <si>
    <t>การใช้พลังงานไฟฟ้าของมหาวิทยาลัยฯ</t>
  </si>
  <si>
    <r>
      <t>ร้อยละความพึงพอใจต่อระบบเครือข่ายอินเทอร์เน็ตและระบบเทคโนโลยีสารสนเทศ</t>
    </r>
    <r>
      <rPr>
        <b/>
        <u/>
        <sz val="16"/>
        <color theme="1"/>
        <rFont val="Angsana New"/>
        <family val="1"/>
      </rPr>
      <t>เพื่อการศึกษา</t>
    </r>
  </si>
  <si>
    <r>
      <t>ร้อยละความพึงพอใจต่อระบบเครือข่ายอินเทอร์เน็ตและระบบเทคโนโลยีสารสนเทศ</t>
    </r>
    <r>
      <rPr>
        <b/>
        <u/>
        <sz val="16"/>
        <color theme="1"/>
        <rFont val="Angsana New"/>
        <family val="1"/>
      </rPr>
      <t>เพื่อการบริการ</t>
    </r>
  </si>
  <si>
    <t>ร้อยละความพึงพอใจของผู้ใช้บริการต่อการใช้ระบบเทคโนโลยีสารสนเทศเพื่อการบริหาร</t>
  </si>
  <si>
    <t>การบรรลุวัตถุประสงค์</t>
  </si>
  <si>
    <r>
      <t>บรรลุ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Angsana New"/>
        <family val="1"/>
      </rPr>
      <t>)</t>
    </r>
  </si>
  <si>
    <r>
      <t>ไม่บรรลุ (</t>
    </r>
    <r>
      <rPr>
        <b/>
        <sz val="16"/>
        <color theme="1"/>
        <rFont val="Wingdings 2"/>
        <family val="1"/>
        <charset val="2"/>
      </rPr>
      <t>O</t>
    </r>
    <r>
      <rPr>
        <b/>
        <sz val="16"/>
        <color theme="1"/>
        <rFont val="Angsana New"/>
        <family val="1"/>
      </rPr>
      <t>)</t>
    </r>
  </si>
  <si>
    <t>การประเมิน</t>
  </si>
  <si>
    <r>
      <t>ผ่านเกณฑ์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Angsana New"/>
        <family val="1"/>
      </rPr>
      <t>)</t>
    </r>
  </si>
  <si>
    <t>ที่เข้าร่วมการประชุม</t>
  </si>
  <si>
    <r>
      <t xml:space="preserve">จำนวนบทความวิจัยที่ตีพิมพ์เผยแพร่ในวารสารระดับชาติและนานาชาติ  ที่อยู่บนฐานข้อมูล </t>
    </r>
    <r>
      <rPr>
        <b/>
        <u/>
        <sz val="16"/>
        <color theme="1"/>
        <rFont val="Angsana New"/>
        <family val="1"/>
      </rPr>
      <t xml:space="preserve">TCI </t>
    </r>
    <r>
      <rPr>
        <b/>
        <sz val="16"/>
        <color theme="1"/>
        <rFont val="Angsana New"/>
        <family val="1"/>
      </rPr>
      <t xml:space="preserve"> (บทความ)</t>
    </r>
  </si>
  <si>
    <t>ชื่อนักวิจัย</t>
  </si>
  <si>
    <t>หน่วยงานที่สังกัด</t>
  </si>
  <si>
    <r>
      <t xml:space="preserve">บทความวิจัยที่ตีพิมพ์เผยแพร่ในวารสารและอยู่บนฐานข้อมูล </t>
    </r>
    <r>
      <rPr>
        <b/>
        <u/>
        <sz val="16"/>
        <color theme="1"/>
        <rFont val="Angsana New"/>
        <family val="1"/>
      </rPr>
      <t xml:space="preserve">TCI  </t>
    </r>
    <r>
      <rPr>
        <b/>
        <sz val="16"/>
        <color theme="1"/>
        <rFont val="Angsana New"/>
        <family val="1"/>
      </rPr>
      <t xml:space="preserve">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Angsana New"/>
        <family val="1"/>
      </rPr>
      <t>)</t>
    </r>
  </si>
  <si>
    <r>
      <t xml:space="preserve">ชื่อวารสารที่ตีพิมพ์เผยแพร่และ
อยู่บนฐานข้อมูล </t>
    </r>
    <r>
      <rPr>
        <b/>
        <u/>
        <sz val="16"/>
        <color theme="1"/>
        <rFont val="Angsana New"/>
        <family val="1"/>
      </rPr>
      <t>TCI</t>
    </r>
  </si>
  <si>
    <t>วัน/เดือน/ปี  
ที่ตีพิมพ์เผยแพร่</t>
  </si>
  <si>
    <t>ได้รับรางวัลจาก.....</t>
  </si>
  <si>
    <r>
      <t>ผ่าน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Angsana New"/>
        <family val="1"/>
      </rPr>
      <t>)</t>
    </r>
  </si>
  <si>
    <r>
      <t>ไม่ผ่าน (</t>
    </r>
    <r>
      <rPr>
        <b/>
        <sz val="16"/>
        <color theme="1"/>
        <rFont val="Wingdings 2"/>
        <family val="1"/>
        <charset val="2"/>
      </rPr>
      <t>O</t>
    </r>
    <r>
      <rPr>
        <b/>
        <sz val="16"/>
        <color theme="1"/>
        <rFont val="Angsana New"/>
        <family val="1"/>
      </rPr>
      <t>)</t>
    </r>
  </si>
  <si>
    <t>ต่ำกว่า ร้อยละ 50</t>
  </si>
  <si>
    <t>ร้อยละ 51-59</t>
  </si>
  <si>
    <t>ร้อยละ 60-69</t>
  </si>
  <si>
    <t>ร้อยละ 70-79</t>
  </si>
  <si>
    <t>ร้อยละ 80-89</t>
  </si>
  <si>
    <t>ร้อยละ 90 ขึ้นไป</t>
  </si>
  <si>
    <t>ปีที่ 1</t>
  </si>
  <si>
    <t>ปีทิ่ 2</t>
  </si>
  <si>
    <t>ปีที่ 3</t>
  </si>
  <si>
    <t>งบประมาณที่ได้รับสนับสนุนแหล่งทุนจากภายนอก (บาท)</t>
  </si>
  <si>
    <r>
      <t>จำนวนบทความวิจัยที่ตีพิมพ์
ในวารสารวิชาการ</t>
    </r>
    <r>
      <rPr>
        <b/>
        <u/>
        <sz val="14"/>
        <color theme="1"/>
        <rFont val="Angsana New"/>
        <family val="1"/>
      </rPr>
      <t>ระดับชาติ</t>
    </r>
    <r>
      <rPr>
        <b/>
        <sz val="14"/>
        <color theme="1"/>
        <rFont val="Angsana New"/>
        <family val="1"/>
      </rPr>
      <t xml:space="preserve">
ซึ่งอยู่ในฐานข้อมูล TCI</t>
    </r>
  </si>
  <si>
    <r>
      <t xml:space="preserve">จำนวนวารสารวิชาการ
</t>
    </r>
    <r>
      <rPr>
        <b/>
        <u/>
        <sz val="14"/>
        <color theme="1"/>
        <rFont val="Angsana New"/>
        <family val="1"/>
      </rPr>
      <t>ระดับนานาชาติ</t>
    </r>
    <r>
      <rPr>
        <b/>
        <sz val="14"/>
        <color theme="1"/>
        <rFont val="Angsana New"/>
        <family val="1"/>
      </rPr>
      <t xml:space="preserve">
ซึ่งอยู่ในฐานข้อมูล ISI</t>
    </r>
  </si>
  <si>
    <r>
      <t xml:space="preserve">จำนวนผลงานวิจัยที่นำเสนอ
ในที่ประชุมวิชาการ
</t>
    </r>
    <r>
      <rPr>
        <b/>
        <u/>
        <sz val="14"/>
        <color theme="1"/>
        <rFont val="Angsana New"/>
        <family val="1"/>
      </rPr>
      <t>ระดับนานาชาติ</t>
    </r>
    <r>
      <rPr>
        <b/>
        <sz val="14"/>
        <color theme="1"/>
        <rFont val="Angsana New"/>
        <family val="1"/>
      </rPr>
      <t xml:space="preserve">
ซึ่งอยู่ในฐานข้อมูล ISI</t>
    </r>
  </si>
  <si>
    <t>หมายเหตุ</t>
  </si>
  <si>
    <t>จำนวนบทความวิจัยที่ตีพิมพ์ในวารสารวิชาการระดับชาติ ซึ่งอยู่ในฐานข้อมูล TCI ไม่น้อยกว่า 2 เรื่อง/ปี
หรือจำนวนวารสารวิชาการระดับนานาชาติที่ได้รับการยอมรับในสาขาหรืออยู่ในฐานข้อมูล ISI ไม่น้อยกว่า 1 เรื่อง/ปี
หรือจำนวนนวัตกรรมและงานสร้างสรรค์ที่ได้รับการรับรองการใช้ประโยชน์จากองค์กรภายนอก ไม่น้อยกว่า 2 ผลงาน/ปี</t>
  </si>
  <si>
    <t>เกณฑ์ที่กำหนดตามตัวชี้วัดผลสัมฤทธิ์ของหน่วยวิจัย ดังนี้</t>
  </si>
  <si>
    <t>ชื่อ-สกุล นักศึกษา</t>
  </si>
  <si>
    <t>ระบุประเด็นการประเมิน 1</t>
  </si>
  <si>
    <t>ระบุประเด็นการประเมิน 2</t>
  </si>
  <si>
    <t>ระบุประเด็นการประเมิน 3</t>
  </si>
  <si>
    <t>ระบุประเด็นการประเมิน 4</t>
  </si>
  <si>
    <t>ระบุประเด็นการประเมิน 5</t>
  </si>
  <si>
    <t>ร้อยละของอาจารย์ประจำ
ที่ได้รับการพัฒนา</t>
  </si>
  <si>
    <t>ร้อยละของบุคลากรสายสนับสนุน
ที่ได้รับการพัฒนา</t>
  </si>
  <si>
    <t>วุฒิการศึกษาที่จบ</t>
  </si>
  <si>
    <t>หน่วยงานรับผิดชอบ  :  คณะ / วิทยาลัย</t>
  </si>
  <si>
    <t>องค์ประกอบที่ 1</t>
  </si>
  <si>
    <t>องค์ประกอบที่ 2</t>
  </si>
  <si>
    <t>องค์ประกอบที่ 3</t>
  </si>
  <si>
    <t>องค์ประกอบที่ 4</t>
  </si>
  <si>
    <t>องค์ประกอบที่ 5</t>
  </si>
  <si>
    <t>ผลการประเมินคุณภาพการศึกษาภายใน (ระดับคะแนน)</t>
  </si>
  <si>
    <t>เฉลี่ย</t>
  </si>
  <si>
    <t>องค์ประกอบที่ 6</t>
  </si>
  <si>
    <t>ผลการประเมิน (ระดับคะแนน)</t>
  </si>
  <si>
    <t>การผ่านเกณฑ์การประเมิน</t>
  </si>
  <si>
    <r>
      <t>ไม่ผ่านเกณฑ์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Angsana New"/>
        <family val="1"/>
      </rPr>
      <t>)</t>
    </r>
  </si>
  <si>
    <t>ประเด็นความเสี่ยง</t>
  </si>
  <si>
    <t>นศ.</t>
  </si>
  <si>
    <t>บุคคลภายนอก</t>
  </si>
  <si>
    <t>จำนวนผู้เข้าร่วมโครงการ (คน)</t>
  </si>
  <si>
    <t>พื้นที่การจัดการศึกษา / ประจำเดือน</t>
  </si>
  <si>
    <t>พื้นที่สงขลา</t>
  </si>
  <si>
    <t>พื้นที่รัตภูมิ</t>
  </si>
  <si>
    <t>พื้นที่ตรัง</t>
  </si>
  <si>
    <t>พื้นที่ไสใหญ่</t>
  </si>
  <si>
    <t>พื้นที่ทุ่งใหญ่</t>
  </si>
  <si>
    <t>พื้นที่ขนอม</t>
  </si>
  <si>
    <t>การใช้พลังงานไฟฟ้า</t>
  </si>
  <si>
    <t>รวมทั้งสิ้น</t>
  </si>
  <si>
    <t>สงขลา (สำนักงานอธิการบดี)</t>
  </si>
  <si>
    <t>สงขลา (วิทยาเขตภาคใต้)</t>
  </si>
  <si>
    <t>วิทยาเขตนครศรีธรรมราช (ขนอม)</t>
  </si>
  <si>
    <t>วิทยาเขตนครศรีธรรมราช (ไสใหญ่)</t>
  </si>
  <si>
    <t>วิทยาเขตนครศรีธรรมราช (ทุ่งใหญ่)</t>
  </si>
  <si>
    <t>2. งบดำเนินงาน</t>
  </si>
  <si>
    <t>3. งบเงินอุดหนุน</t>
  </si>
  <si>
    <t>4. งบรายจ่ายอื่น</t>
  </si>
  <si>
    <t>หน่วยเบิกจ่าย / หมวดรายจ่าย</t>
  </si>
  <si>
    <t>หน่วยเบิกจ่าย / คณะ / วิทยาลัย</t>
  </si>
  <si>
    <t>สำนักงานอธิการบดี</t>
  </si>
  <si>
    <t>สำนักส่งเสริมวิชาการและงานทะเบียน</t>
  </si>
  <si>
    <t>สำนักวิทยบริการและเทคโนโลยีสารสนเทศ</t>
  </si>
  <si>
    <t>สำนักงานนิติการ</t>
  </si>
  <si>
    <t>สำนักงานสภามหาวิทยาลัยฯ</t>
  </si>
  <si>
    <t>กองคลัง</t>
  </si>
  <si>
    <t>กองกลาง</t>
  </si>
  <si>
    <t>กองบริหารงานบุคคล</t>
  </si>
  <si>
    <t>กองนโยบายและแผน</t>
  </si>
  <si>
    <t>กองพัฒนานักศึกษา</t>
  </si>
  <si>
    <t>กองวิเทศสัมพันธ์และการประกันคุณภาพ</t>
  </si>
  <si>
    <t>กองประชาสัมพันธ์</t>
  </si>
  <si>
    <t>กองออกแบบและพัฒนาอาคารสถานที่</t>
  </si>
  <si>
    <t>หน่วยตรวจสอบภายใน</t>
  </si>
  <si>
    <t>โครงการจัดตั้งศูนย์ศิลปวัฒนธรรมฯ</t>
  </si>
  <si>
    <t>สภาคณาจารย์และข้าราชการ มทร.ศรีวิชัย</t>
  </si>
  <si>
    <t>คณะวิศวกรรมศาสตร์</t>
  </si>
  <si>
    <t>คณะบริหารธุรกิจ</t>
  </si>
  <si>
    <t>คณะศิลปศาสตร์</t>
  </si>
  <si>
    <t>คณะสถาปัตยกรรมศาสตร์</t>
  </si>
  <si>
    <t>คณะครุศาสตร์อุตสาหกรรมและเทคโนโลยี</t>
  </si>
  <si>
    <t>วิทยาลัยรัตภูมิ</t>
  </si>
  <si>
    <t>ส่วนกลางสงขลา</t>
  </si>
  <si>
    <t>วิทยาลัยเทคโนโลยีอุตสาหกรรมและการจัดการ</t>
  </si>
  <si>
    <t>สำนักงานวิทยาเขตนครศรีธรรมราช</t>
  </si>
  <si>
    <t>คณะเกษตรศาสตร์</t>
  </si>
  <si>
    <t>คณะอุตสาหกรรมเกษตร</t>
  </si>
  <si>
    <t>คณะสัตวแพทยศาสตร์</t>
  </si>
  <si>
    <t>คณะวิทยาศาสตร์และเทคโนโลยี</t>
  </si>
  <si>
    <t>คณะเทคโนโลยีการจัดการ</t>
  </si>
  <si>
    <t>วิทยาเขตตรัง</t>
  </si>
  <si>
    <t>สำนักงานวิทยาเขตตรัง</t>
  </si>
  <si>
    <t>คณะวิทยาศาสตร์และเทคโนโลยีการประมง</t>
  </si>
  <si>
    <t>วิทยาลัยการโรงแรมและการท่องเที่ยว</t>
  </si>
  <si>
    <t>สถาบันทรัพยากรธรรมชาติและสิ่งแวดล้อม</t>
  </si>
  <si>
    <t>สถาบันวิจัยและพัฒนา</t>
  </si>
  <si>
    <t>ชื่อโครงการทำนุบำรุงศิลปวัฒนธรรม</t>
  </si>
  <si>
    <t>ตัวชี้วัด / ค่าเป้าหมาย</t>
  </si>
  <si>
    <t>ระดับผลผลิต</t>
  </si>
  <si>
    <t>ระดับผลลัพธ์</t>
  </si>
  <si>
    <t>บุคคล
ภายนอก</t>
  </si>
  <si>
    <t>จำนวนงบประมาณที่ได้รับสนับสนุนแหล่งทุนจากภายนอก ในปีที่ 1 และปีที่ 2 รวมกันแล้ว ไม่น้อยกว่า 600,000 บาท
และไม่น้อยกว่า 600,000 บาท/ปี ตั้งแต่ปีที่ 3</t>
  </si>
  <si>
    <t>เฉลี่ยเงินสนับสนุนการวิจัยจากแหล่งทุนภายนอก 
ต่ออาจารย์ประจำ (บาท/คน)</t>
  </si>
  <si>
    <t>ประเด็นการประเมิน</t>
  </si>
  <si>
    <t>คณะครุศาสตร์ฯ</t>
  </si>
  <si>
    <t>คณะวิทย์ฯ เทคโน</t>
  </si>
  <si>
    <t>คณะวิทย์ฯ ประมง</t>
  </si>
  <si>
    <t>วิทยาลัยการโรงแรมฯ</t>
  </si>
  <si>
    <t>ขนอม</t>
  </si>
  <si>
    <t>คณะเทคโนโลยี
การจัดการ</t>
  </si>
  <si>
    <t>คณะสถาปัตย์ฯ</t>
  </si>
  <si>
    <t>ศึกษาต่อ</t>
  </si>
  <si>
    <t>จำนวนบุคลากรสายสนับสนุน
ที่ได้รับการพัฒนา (คน)</t>
  </si>
  <si>
    <t>จำนวนอาจารย์ประจำ
ที่ได้รับการพัฒนา (คน)</t>
  </si>
  <si>
    <t>คณะ/วิทยาลัย / สาขาวิชา</t>
  </si>
  <si>
    <t>งบประมาณ</t>
  </si>
  <si>
    <t>ที่ได้รับจัดสรร</t>
  </si>
  <si>
    <t>(บาท)</t>
  </si>
  <si>
    <t>งบลงทุน</t>
  </si>
  <si>
    <t>งบประจำ</t>
  </si>
  <si>
    <r>
      <rPr>
        <b/>
        <sz val="18"/>
        <color theme="1"/>
        <rFont val="Angsana New"/>
        <family val="1"/>
      </rPr>
      <t xml:space="preserve">( </t>
    </r>
    <r>
      <rPr>
        <b/>
        <u/>
        <sz val="18"/>
        <color theme="1"/>
        <rFont val="Angsana New"/>
        <family val="1"/>
      </rPr>
      <t>แบบเก็บข้อมูล</t>
    </r>
    <r>
      <rPr>
        <b/>
        <sz val="18"/>
        <color theme="1"/>
        <rFont val="Angsana New"/>
        <family val="1"/>
      </rPr>
      <t xml:space="preserve"> )</t>
    </r>
  </si>
  <si>
    <t>ความซื่อสัตย์สุจริต เคารพในจรรยาบรรณวิชาชีพ</t>
  </si>
  <si>
    <t>ความมีวินัย ตรงต่อเวลา รับผิดชอบต่อหน้าที่</t>
  </si>
  <si>
    <t>ความอดทน อดกลั้น ขยัน อุตสาหะในการทำงาน</t>
  </si>
  <si>
    <t>ความเสียสละ เห็นแก่ประโยชน์ส่วนรวม</t>
  </si>
  <si>
    <t>การประพฤติตนอยู่ในศีลธรรมอันดี</t>
  </si>
  <si>
    <t>ด้านคุณธรรม จริยธรรม</t>
  </si>
  <si>
    <t>ด้านความรู้</t>
  </si>
  <si>
    <t>ด้านทักษะปัญญา</t>
  </si>
  <si>
    <t>ความรู้เชิงวิชาการทั่วไป องค์ความรู้/ข่าวสารใหม่ๆ ทันต่อเหตุการณ์</t>
  </si>
  <si>
    <t>ความรู้ความสามารถ รู้ลึกในวิชาชีพ</t>
  </si>
  <si>
    <t>ความสามารถในการนำความรู้ที่เรียนมาประยุกต์ไปใช้ในการปฏิบัติงานได้อย่างสร้างสรรค์</t>
  </si>
  <si>
    <t>ความสามารถในการวิเคราะห์และแก้ไขปัญหาด้วยวิธีการที่เหมาะสมตามหลักวิชาการวิชาชีพ</t>
  </si>
  <si>
    <t>ความสามารถในการบูรณาการความรู้ในวิชาชีพกับความรู้ในศาสตร์อื่นๆ ที่เกี่ยวข้อง</t>
  </si>
  <si>
    <t>ความสามารถในการวางแผนการทำงานได้อย่างเป็นระบบ</t>
  </si>
  <si>
    <t>ความสามารถในการวิเคราะห์และสรุปประเด็นปัญหาที่เกิดขึ้น</t>
  </si>
  <si>
    <t>ความสามารถในการแก้ปัญหาของงานได้อย่างเป็นระบบและใช้ข้อมูลประกอบการตัดสินใจ</t>
  </si>
  <si>
    <t>มีความคิดริเริ่มสร้างสรรค์และสามารถต่อยอดองค์ความรู้จากความรู้เดิมได้</t>
  </si>
  <si>
    <t>ความเป็นผู้แสวงหาความรู้เพิ่มเติม เรียนรู้ด้วยตนเองอย่างต่อเนื่อง</t>
  </si>
  <si>
    <t>มีจิตสำนึกด้านความปลอดภัยในการปฏิบัติงาน การรักษาสภาพแวดล้อม</t>
  </si>
  <si>
    <t>ความสามารถในการสื่อสารกับผู้ร่วมงานได้อย่างมีประสิทธิภาพ</t>
  </si>
  <si>
    <t>ความเป็นผู้นำ  ผู้ริเริ่มแสดงประเด็นในการแก้ไขปัญหา พร้อมทั้งแสดงจุดยืนตามหลักวิชาการอย่างเหมาะสม</t>
  </si>
  <si>
    <t>ความสามารถในการปรับตัวและทำงานร่วมกับผู้อื่น ทั้งในฐานะผู้นำและผู้ตามตามที่ได้รับมอบหมายได้อย่างมีประสิทธิภาพ</t>
  </si>
  <si>
    <t>ความสามารถในการปรับตัวให้เข้ากับระบบงาน</t>
  </si>
  <si>
    <t xml:space="preserve">ความตระหนักในบทบาทและหน้าที่ที่พึงมีต่อตนเองและสังคม </t>
  </si>
  <si>
    <t>ด้านทักษะความสัมพันธ์ระหว่างบุคคลและ
ความรับผิดชอบ</t>
  </si>
  <si>
    <t>ตัวชี้วัดที่ 1  :  สิ่งประดิษฐ์  นวัตกรรม  บทความวิจัย บทความวิชาการ  ผลงานนักศึกษาที่นำไปใช้ประโยชน์หรือตีพิมพ์เผยแพร่ อย่างน้อยคณะละ 2 ผลงาน</t>
  </si>
  <si>
    <t xml:space="preserve"> บทความวิชาการ  </t>
  </si>
  <si>
    <t>ชื่อ-สกุล เจ้าของผลงาน</t>
  </si>
  <si>
    <t>คน</t>
  </si>
  <si>
    <t xml:space="preserve">บัณฑิตได้งานทำและ
ประกอบอาชีพอิสระภายใน  1  ปี  </t>
  </si>
  <si>
    <t xml:space="preserve">บัณฑิตไม่ได้งานทำ
ภายใน  1  ปี  </t>
  </si>
  <si>
    <t>จำนวนผู้ดำรงตำแหน่งทางวิชาการที่ได้รับการแต่งตั้ง (แต่งตั้งเพิ่ม)</t>
  </si>
  <si>
    <t>จำนวนผู้ดำรงตำแหน่งทางวิชาการที่ได้รับการแต่งตั้ง (รวมทั้งสิ้น)</t>
  </si>
  <si>
    <t>ชื่อ-สกุล บุคลากรที่ได้รับการแต่งตั้งตำแหน่งทางวิชาการ</t>
  </si>
  <si>
    <t>จำนวนอาจารย์ประจำที่มีคุณวุฒิ ป.เอก 
(แต่งตั้งเพิ่ม)</t>
  </si>
  <si>
    <t>จำนวนอาจารย์ประจำที่มีคุณวุฒิ ป.เอก 
(รวมทั้งสิ้น)</t>
  </si>
  <si>
    <t>ชื่อ-สกุล   อาจารย์ประจำคุณวุฒิ ป.เอก 
ที่ได้รับการแต่งตั้งเพิ่ม</t>
  </si>
  <si>
    <t>วัน/เดือน/ปี 
ที่จบการศึกษา</t>
  </si>
  <si>
    <t>ร้อยละความพึงพอใจของผู้รับบริการ</t>
  </si>
  <si>
    <t xml:space="preserve">ร้อยละความพึงพอใจของบุคลากรในการบริหารจัดการองค์กร </t>
  </si>
  <si>
    <t>หน่วยงานรายงานผล  :  ทุกหน่วยงาน..................................................................</t>
  </si>
  <si>
    <t xml:space="preserve">จำนวนผู้เข้าสอบได้ระดับคะแนน  (คน) </t>
  </si>
  <si>
    <t>จำนวนนักศึกษาชั้นปีสุดท้าย
ที่สอบสมรรถนะภาษาอังกฤษ (RMUTSV TEST) (คน)</t>
  </si>
  <si>
    <t>คณะ/วิทยาลัย / หลักสูตร/สาขาวิชา</t>
  </si>
  <si>
    <t>ชื่อโครงการบริการวิชาการ</t>
  </si>
  <si>
    <t>จำนวนผู้นำความรู้ไปใช้ประโยชน์ (คน)</t>
  </si>
  <si>
    <t>จำนวนผู้รับบริการ 
(คน)</t>
  </si>
  <si>
    <t>ร้อยละของผู้รับบริการ
ที่นำความรู้ไปใช้ประโยชน์</t>
  </si>
  <si>
    <r>
      <rPr>
        <b/>
        <sz val="16"/>
        <color theme="1"/>
        <rFont val="Angsana New"/>
        <family val="1"/>
      </rPr>
      <t xml:space="preserve">( </t>
    </r>
    <r>
      <rPr>
        <b/>
        <u/>
        <sz val="16"/>
        <color theme="1"/>
        <rFont val="Angsana New"/>
        <family val="1"/>
      </rPr>
      <t>แบบเก็บข้อมูล</t>
    </r>
    <r>
      <rPr>
        <b/>
        <sz val="16"/>
        <color theme="1"/>
        <rFont val="Angsana New"/>
        <family val="1"/>
      </rPr>
      <t xml:space="preserve"> )</t>
    </r>
  </si>
  <si>
    <t>ชื่อ - สกุล เจ้าของผลงาน</t>
  </si>
  <si>
    <t>ชื่อวารสารที่ตีพิมพ์เผยแพร่</t>
  </si>
  <si>
    <r>
      <t>ระดับชาติ
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Angsana New"/>
        <family val="1"/>
      </rPr>
      <t>)</t>
    </r>
  </si>
  <si>
    <r>
      <t>ระดับนานาชาติ
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Angsana New"/>
        <family val="1"/>
      </rPr>
      <t>)</t>
    </r>
  </si>
  <si>
    <t>วัน/เดือน/ปี
ที่ตีพิมพ์เผยแพร่</t>
  </si>
  <si>
    <t>วัน/เดือน/ปี
ที่นำเสนอผลงานวิชาการ</t>
  </si>
  <si>
    <t>จำนวนเงินสนับสนุนการวิจัยหรืองานสร้างสรรค์ 
(บาท)</t>
  </si>
  <si>
    <t>หน่วยเบิกจ่าย / หน่วยงาน</t>
  </si>
  <si>
    <t>หน่วยงานของมหาวิทยาลัยฯ</t>
  </si>
  <si>
    <t>จำนวนหน่วยการใช้ไฟฟ้า (หน่วย)</t>
  </si>
  <si>
    <t>กิจกรรม / โครงการบริการวิชาการที่ก่อให้เกิดรายได้</t>
  </si>
  <si>
    <t xml:space="preserve">วิธีการจัดการความเสี่ยง / 
ผลการดำเนินงาน / มาตรการ </t>
  </si>
  <si>
    <t>คณะ/วิทยาลัย /  หลักสูตร/สาขาวิชา</t>
  </si>
  <si>
    <t xml:space="preserve"> คณะ/วิทยาลัย</t>
  </si>
  <si>
    <t>คณะ/วิทยาลัย / หลักสูตร</t>
  </si>
  <si>
    <t>ตัวชี้วัดที่ 6  :  นักศึกษาชั้นปีสุดท้ายทุกคณะสอบผ่านการวัดสมรรถนะวิชาชีพ  อย่างน้อยร้อยละ 80</t>
  </si>
  <si>
    <t>จำนวนนักศึกษาชั้นปีสุดท้าย
ที่สอบสมรรถนะวิชาชีพ (คน)</t>
  </si>
  <si>
    <t>ร้อยละของนักศึกษาชั้นปีสุดท้าย 
ที่สอบผ่านการวัดสมรรถนะ
วิชาชีพ</t>
  </si>
  <si>
    <t>ตัวชี้วัดที่ 13  :  อาจารย์ประจำที่มีคุณวุฒิ ป.เอก เพิ่มขึ้น  อย่างน้อย 8 คน</t>
  </si>
  <si>
    <t>จำนวนอาจารย์ประจำที่มีคุณวุฒิ ป.เอก 
(ณ 30 ก.ย. 59)</t>
  </si>
  <si>
    <t>ตัวชี้วัดที่ 18  :  ผลการสอบวัดสมรรถนะภาษาอังกฤษ (Speexx)  ของบุคลากรสายวิชาการเพิ่มขึ้น</t>
  </si>
  <si>
    <t>จำนวนบุคลากรสายวิชาการ (คน)</t>
  </si>
  <si>
    <t>ตัวชี้วัดที่ 24  :  ทุกหน่วยงานมีกิจกรรมสนับสนุนมหาวิทยาลัยสีเขียว (การกำจัดขยะ  การจราจร  ระบบบำบัดน้ำเสีย  ภูมิทัศน์  ประหยัดพลังงาน)</t>
  </si>
  <si>
    <t>ตัวชี้วัดที่ 25  :  จำนวนหน่วยการใช้พลังงานไฟฟ้าต่อพื้นที่ ลดลงจากปีก่อน  อย่างน้อยร้อยละ 5</t>
  </si>
  <si>
    <t>หลังโอน ปป.</t>
  </si>
  <si>
    <t xml:space="preserve">                       (แผนไตรมาส 2  ร้อยละ 55)</t>
  </si>
  <si>
    <t xml:space="preserve">                       (แผนไตรมาส 3  ร้อยละ 76)</t>
  </si>
  <si>
    <t xml:space="preserve">                       (แผนไตรมาส 4  ร้อยละ 98)</t>
  </si>
  <si>
    <r>
      <t>ตัวชี้วัดที่ 29 :  ทุกหน่วยเบิกจ่าย  เบิกจ่ายงบประมาณ</t>
    </r>
    <r>
      <rPr>
        <b/>
        <u/>
        <sz val="20"/>
        <color theme="1"/>
        <rFont val="Angsana New"/>
        <family val="1"/>
      </rPr>
      <t>รายจ่ายประจำสะสม</t>
    </r>
    <r>
      <rPr>
        <b/>
        <sz val="20"/>
        <color theme="1"/>
        <rFont val="Angsana New"/>
        <family val="1"/>
      </rPr>
      <t xml:space="preserve"> ไม่น้อยกว่าแผนการเบิกจ่าย</t>
    </r>
  </si>
  <si>
    <t>ณ สิ้นไตรมาส 1</t>
  </si>
  <si>
    <t>ณ สิ้นไตรมาส 2</t>
  </si>
  <si>
    <t>ณ สิ้นไตรมาส 3</t>
  </si>
  <si>
    <t>ณ สิ้นไตรมาส 4</t>
  </si>
  <si>
    <r>
      <t>ตัวชี้วัดที่ 29 :  ทุกหน่วยเบิกจ่าย  เบิกจ่ายงบประมาณ</t>
    </r>
    <r>
      <rPr>
        <b/>
        <u/>
        <sz val="18"/>
        <color theme="1"/>
        <rFont val="Angsana New"/>
        <family val="1"/>
      </rPr>
      <t>รายจ่ายประจำสะสม</t>
    </r>
    <r>
      <rPr>
        <b/>
        <sz val="18"/>
        <color theme="1"/>
        <rFont val="Angsana New"/>
        <family val="1"/>
      </rPr>
      <t xml:space="preserve"> ไม่น้อยกว่าแผนการเบิกจ่าย (แยกรายคณะ / วิทยาลัย)</t>
    </r>
  </si>
  <si>
    <t>ชื่อวารสารที่ตีพิมพ์เผยแพร่และอยู่บนฐานข้อมูล</t>
  </si>
  <si>
    <t>ISI</t>
  </si>
  <si>
    <t>SJR</t>
  </si>
  <si>
    <t>Scopus</t>
  </si>
  <si>
    <r>
      <t>ประเภทฐานข้อมูล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Angsana New"/>
        <family val="1"/>
      </rPr>
      <t>)</t>
    </r>
  </si>
  <si>
    <t>จำนวนบทความวิจัยที่ตีพิมพ์เผยแพร่ในวารสารระดับนานาชาติ  ที่อยู่บนฐานข้อมูล (บทความ)</t>
  </si>
  <si>
    <t>หน่วยงานที่รับผิดชอบ</t>
  </si>
  <si>
    <t>จำนวนผู้สำเร็จการศึกษาทั้งหมด (คน)</t>
  </si>
  <si>
    <t>จำนวนผู้สำเร็จการศึกษาที่ได้รับการประเมินความพึงพอใจจากผู้ใช้บัณฑิต (คน)</t>
  </si>
  <si>
    <t>ร้อยละของผู้สำเร็จการศึกษาที่ได้รับการประเมินความพึงพอใจจากผู้ใช้บัณฑิต</t>
  </si>
  <si>
    <t>อุปสมบบท / 
เกณฑ์ทหาร</t>
  </si>
  <si>
    <t>บัณฑิตมีงานทำ
ระหว่างศึกษา/ก่อนเข้าศึกษา</t>
  </si>
  <si>
    <t>ร้อยละของ
ผู้สำเร็จการศึกษา
ที่ตอบแบบสอบถาม</t>
  </si>
  <si>
    <t>จำนวนผู้สำเร็จ
การศึกษาที่ตอบ
แบบสอบถาม</t>
  </si>
  <si>
    <t>จำนวนผู้สำเร็จ
การศึกษา
ทั้งหมด</t>
  </si>
  <si>
    <t>สถานะบัณฑิตที่ตอบแบสอบถาม</t>
  </si>
  <si>
    <t>จำนวนอาจารย์ประจำไม่รวมอาจารย์ลาศึกษาต่อ (คน)</t>
  </si>
  <si>
    <t>หน่วยงานรับผิดชอบ  :   คณะ/วิทยาลัย</t>
  </si>
  <si>
    <t>ร้อยละ 50-59</t>
  </si>
  <si>
    <t>ระดับสถาบัน</t>
  </si>
  <si>
    <t>ระดับคณะ/วิทยาลัย</t>
  </si>
  <si>
    <t>ผลการดำเนินงาน</t>
  </si>
  <si>
    <t>วิทยาเขต</t>
  </si>
  <si>
    <t>ค่าใช้จ่ายในการดำเนินโครงการ</t>
  </si>
  <si>
    <t>จำนวนอาจารย์ประจำทั้งหมด 
ไม่รวมอาจารย์ลาศึกษาต่อ (คน)</t>
  </si>
  <si>
    <t>ü</t>
  </si>
  <si>
    <t>O</t>
  </si>
  <si>
    <t xml:space="preserve">: ผ่านเกณฑ์ </t>
  </si>
  <si>
    <t>: ไม่ผ่านเกณฑ์</t>
  </si>
  <si>
    <t>ณ สิ้นไตรมาส.......... (1 ตุลาคม 2559 - .................................)</t>
  </si>
  <si>
    <t>จำนวนผู้ดำรงตำแหน่งทางวิชาการที่ได้รับการแต่งตั้ง (ณ 30 ก.ย. 59)</t>
  </si>
  <si>
    <t>อ้างอิง ข้อมูลจำนวนนักศึกษาชั้นปีสุดท้ายจากเว็ปไซต์สำนักส่งเสริมวิชาการและงานทะเบียน</t>
  </si>
  <si>
    <t>http://regis2.rmutsv.ac.th/information/statistic/</t>
  </si>
  <si>
    <t>ผลการใช้จ่ายเงินงบประมาณประจำปีงบประมาณ พ.ศ. 2560   มหาวิทยาลัยเทคโนโลยีราชมงคลศรีวิชัย</t>
  </si>
  <si>
    <t xml:space="preserve">                       (แผนไตรมาส 1  ร้อยละ 19)</t>
  </si>
  <si>
    <t xml:space="preserve">                       (แผนไตรมาส 2  ร้อยละ 41)</t>
  </si>
  <si>
    <t xml:space="preserve">                       (แผนไตรมาส 3  ร้อยละ 63)</t>
  </si>
  <si>
    <t xml:space="preserve">                       (แผนไตรมาส 4  ร้อยละ 87)</t>
  </si>
  <si>
    <t xml:space="preserve">      4.3  เงินอุดหนุนทั่วไป:เงินอุดหนุนโครงการวิจัยพื้นฐาน</t>
  </si>
  <si>
    <t xml:space="preserve">      4.5  เงินอุดหนุนทั่วไป:เงินอุดหนุนโครงการวิจัยและพัฒนา</t>
  </si>
  <si>
    <t xml:space="preserve">      5.1  ค่าใช้จ่ายโครงการศิลปวัฒนธรรม</t>
  </si>
  <si>
    <t xml:space="preserve">      5.2  ค่าใช้จ่ายโครงการบริการวิชาการ</t>
  </si>
  <si>
    <t xml:space="preserve">      4.2  เงินอุดหนุนทั่วไป:เงินอุดหนุนเป็นค่าใช้จ่ายบุคลากร</t>
  </si>
  <si>
    <t xml:space="preserve">      4.4  เงินอุดหนุนทั่วไป:เงินอุดหนุนโครงการวิจัยประยุกต์</t>
  </si>
  <si>
    <t xml:space="preserve">ระดับความเสี่ยง 
(แผน) </t>
  </si>
  <si>
    <t xml:space="preserve">ระดับความเสี่ยง 
(ผล) </t>
  </si>
  <si>
    <t>ตัวชี้วัดที่ 19  :  ร้อยละ 20 ของนักศึกษาที่เข้าสอบ TOEIC  ได้คะแนนมากกว่า 300</t>
  </si>
  <si>
    <t>:  ผ่านเกณฑ์</t>
  </si>
  <si>
    <t>:  ไม่ผ่านเกณฑ์</t>
  </si>
  <si>
    <t>เฉลี่ยเงินสนับสนุนการวิจัยหรืองานสร้างสรรค์ ต่ออาจารย์ประจำ  (บาท/คน)</t>
  </si>
  <si>
    <t>เลขที่คำขอ</t>
  </si>
  <si>
    <t>สิทธิบัตร</t>
  </si>
  <si>
    <t>อนุสิทธิบัตร</t>
  </si>
  <si>
    <t>ลิขสิทธิ์</t>
  </si>
  <si>
    <t>เครื่องหมายการค้า</t>
  </si>
  <si>
    <r>
      <t>ประเภทการขอรับความคุ้มครอง (</t>
    </r>
    <r>
      <rPr>
        <b/>
        <sz val="16"/>
        <color theme="1"/>
        <rFont val="Wingdings"/>
        <charset val="2"/>
      </rPr>
      <t>ü</t>
    </r>
    <r>
      <rPr>
        <b/>
        <sz val="12.8"/>
        <color theme="1"/>
        <rFont val="Angsana New"/>
        <family val="1"/>
      </rPr>
      <t>)</t>
    </r>
  </si>
  <si>
    <t>ตัวชี้วัดที่ 32 :  หน่วยวิจัยเดิมทุกหน่วย  ผ่านเกณฑ์ที่กำหนดของหน่วยวิจัย</t>
  </si>
  <si>
    <t>ตัวชี้วัดที่ 33  :  จำนวนเงินสนับสนุนการวิจัยหรืองานสร้างสรรค์ ต่ออาจารย์ประจำ เป็นไปตามเกณฑ์อุดมศึกษา</t>
  </si>
  <si>
    <t>ตัวชี้วัดที่ 34 :  จำนวนเงินสนับสนุนการวิจัยจากแหล่งทุนภายนอก ต่ออาจารย์ประจำ อย่างน้อย 20,000 บาท/คน</t>
  </si>
  <si>
    <t>ตัวชี้วัดที่ 35 :  อาจารย์ประจำนำเสนอผลงานวิชาการหรือตีพิมพ์เผยแพร่ในวารสารระดับชาติและนานาชาติ  อย่างน้อยร้อยละ 20</t>
  </si>
  <si>
    <t>ตัวชี้วัดที่ 36 :  ทุกหน่วยงานระดับคณะมีบทความวิจัยฉบับเต็มที่ตีพิมพ์ในเอกสารประกอบการประชุมวิชาการ  อย่างน้อย 120 บทความ</t>
  </si>
  <si>
    <t>ตัวชี้วัดที่ 37  :  จำนวนบทความวิจัยที่ตีพิมพ์เผยแพร่ในวารสารระดับชาติและนานาชาติ  ที่อยู่บนฐานข้อมูล TCI  อย่างน้อย 30 บทความ</t>
  </si>
  <si>
    <t>ตัวชี้วัดที่ 38  :  จำนวนบทความวิจัยที่ตีพิมพ์เผยแพร่ในวารสารระดับนานาชาติ  ที่อยู่บนฐานข้อมูล ISI / SJR /Scopus  อย่างน้อย 10 บทความ</t>
  </si>
  <si>
    <t>ตัวชี้วัดที่ 39  :  ร้อยละ 80 ของหน่วยงานระดับคณะ มีผลงานวิจัย สิ่งประดิษฐ์และงานสร้างสรรค์ ได้รับรางวัลระดับชาติหรือนานาชาติ</t>
  </si>
  <si>
    <t>ตัวชี้วัดที่ 40  :  จำนวนผลงานวิจัย สิ่งประดิษฐ์  งานสร้างสรรค์ เข้าสู่กระบวนการทรัพย์สินทางปัญญา  อย่างน้อย 8 ผลงาน</t>
  </si>
  <si>
    <t>ตัวชี้วัดที่ 41  :   ผู้รับบริการนำความรู้ไปใช้ประโยชน์   อย่างน้อยร้อยละ 85</t>
  </si>
  <si>
    <t xml:space="preserve">ผลการสอบสมรรถนะภาษาอังกฤษ (Speexx)  (คะแนน) </t>
  </si>
  <si>
    <r>
      <t xml:space="preserve">( </t>
    </r>
    <r>
      <rPr>
        <b/>
        <u/>
        <sz val="16"/>
        <color theme="1"/>
        <rFont val="Angsana New"/>
        <family val="1"/>
      </rPr>
      <t>แบบเก็บข้อมูล แยกคณะ / วิทยาลัย</t>
    </r>
    <r>
      <rPr>
        <b/>
        <sz val="16"/>
        <color theme="1"/>
        <rFont val="Angsana New"/>
        <family val="1"/>
      </rPr>
      <t xml:space="preserve"> )</t>
    </r>
  </si>
  <si>
    <t>ชื่อ-สกุล บุคลากรสายวิชาการ</t>
  </si>
  <si>
    <t>หน่วยงานรับผิดชอบ  :   คณะ/วิทยาลัย.................................................</t>
  </si>
  <si>
    <t>หน่วยงานรับผิดชอบ  :  สำนักงานวิทยาเขต , ส่วนกลางสงขลา , คณะ/วิทยาลัย</t>
  </si>
  <si>
    <t>หน่วยงานรายงานผล  :  สำนักงานวิทยาเขต , กองกลาง , คณะ/วิทยาลัย</t>
  </si>
  <si>
    <t>ตัวชี้วัดที่ 39  :  ร้อยละ 80 ของหน่วยงานระดับคณะ มีผลงานวิชาการ ผลงานวิจัย สิ่งประดิษฐ์และงานสร้างสรรค์ ได้รับรางวัลระดับชาติหรือนานาชาติ</t>
  </si>
  <si>
    <t>จำนวนผลงานวิชาการ ผลงานวิจัย สิ่งประดิษฐ์และงานสร้างสรรค์ ได้รับรางวัลระดับชาติหรือนานาชาติ (ผลงาน)</t>
  </si>
  <si>
    <t>ปีงบประมาณ พ.ศ. 2560</t>
  </si>
  <si>
    <t>จำนวนพื้นที่ (ตร.ม.)</t>
  </si>
  <si>
    <t>ผลต่างการใช้พลังงานไฟฟ้าต่อพื้นที่ของมหาวิทยาลัยฯ</t>
  </si>
  <si>
    <t>การใช้พลังงานไฟฟ้า ปีงบประมาณ พ.ศ. 2559</t>
  </si>
  <si>
    <t>การใช้พลังงานไฟฟ้า ปีงบประมาณ พ.ศ. 2560</t>
  </si>
  <si>
    <t>1)  คณะวิศวกรรมศาสตร์</t>
  </si>
  <si>
    <t>2)  คณะบริหารธุรกิจ</t>
  </si>
  <si>
    <t>3) คณะศิลปศาสตร์</t>
  </si>
  <si>
    <t>4) คณะสถาปัตยกรรมศาสตร์</t>
  </si>
  <si>
    <t>5) คณะครุศาสตร์อุตสาหกรรมและเทคโนโลยี</t>
  </si>
  <si>
    <t>6) วิทยาลัยรัตภูมิ</t>
  </si>
  <si>
    <t>7) คณะวิทยาศาสตร์และเทคโนโลยี</t>
  </si>
  <si>
    <t>8) คณะเทคโนโลยีการจัดการ</t>
  </si>
  <si>
    <t>9)  คณะเกษตรศาสตร์</t>
  </si>
  <si>
    <t>10)  คณะอุตสาหกรรมเกษตร</t>
  </si>
  <si>
    <t>11) คณะสัตวแพทยศาสตร์</t>
  </si>
  <si>
    <t>12) วิทยาลัยเทคโนโลยีอุตสากรรมและการจัดการ</t>
  </si>
  <si>
    <t>13) คณะวิทยาศาสตร์และเทคโนโลยีการประมง</t>
  </si>
  <si>
    <t>14) วิทยาลัยการโรงแรมและการท่องเที่ยว</t>
  </si>
  <si>
    <t>จำนวนผู้สำเร็จการศึกษาประจำปีการศึกษา 2559 (คน)</t>
  </si>
  <si>
    <t xml:space="preserve">      5.3  ค่าใช้จ่ายโครงการพัฒนาสังคมและเศรษฐกิจชายฝั่งทะเลภาคใต้</t>
  </si>
  <si>
    <t xml:space="preserve">      5.4  โครงการจัดการศึกษา ด้านซ่อมบำรุงอากาศยานตามมาตรฐาน EASA</t>
  </si>
  <si>
    <t xml:space="preserve">      5.5  ค่าใช้จ่ายพัฒนาคุณภาพการจัดการศึกษา</t>
  </si>
  <si>
    <t xml:space="preserve">      5.7  ค่าใช้จ่ายสนับสนุนทุนและกิจกรรมนักศึกษา</t>
  </si>
  <si>
    <t xml:space="preserve">      5.6  ค่าใช้จ่ายอนุรักษ์พันธุกรรมพืชอันเนื่องมาจากพระราชดำริ
              สนองพระราชดำริ</t>
  </si>
  <si>
    <t xml:space="preserve">      4.1  เงินอุดหนุนทั่วไป:เงินอุดหนุนทุนผลิตและพัฒนาบุคลากร
              ระดับปริญญาโท - เอก</t>
  </si>
  <si>
    <t>หน่วยงานรายงานผล  :  กองนโยบายและแผน</t>
  </si>
  <si>
    <t>กองนโยบายและแผนเก็บข้อมูลจากระบบบัญชี 3 มิติ</t>
  </si>
  <si>
    <t>ตัวชี้วัดที่ 21  :  ทุกหลักสูตรผ่านการประเมินคุณภาพการศึกษาภายใน</t>
  </si>
  <si>
    <t>ตัวชี้วัดที่ 20  :  ผลการประเมินคุณภาพการศึกษาภายในระดับคณะและสถาบันไม่ต่ำกว่า 4.00</t>
  </si>
  <si>
    <t>ตัวชี้วัดที่ 28  :  ทุกหน่วยเบิกจ่ายมีข้อมูลในระบบบัญชี 3 มิติ  คลาดเคลื่อนจากระบบ GFMIS  ไม่เกินร้อยละ 5</t>
  </si>
  <si>
    <t>ร้อยละการเพิ่มขึ้น-ลดลง</t>
  </si>
  <si>
    <t xml:space="preserve">Pretest </t>
  </si>
  <si>
    <t>Posttest</t>
  </si>
  <si>
    <t>สาขาวิชา</t>
  </si>
  <si>
    <t>จำนวนนักศึกษา  (คน)</t>
  </si>
  <si>
    <t>ร้อยละของนักศึกษา
ที่เข้าสอบ TOEIC  และได้คะแนนมากกว่า 300 คะแนน</t>
  </si>
  <si>
    <t>ร้อยละของนักศึกษา
ที่เข้าสอบ TOEIC</t>
  </si>
  <si>
    <t>อ้างอิง ข้อมูลจำนวนนักศึกษาจากเว็ปไซต์สำนักส่งเสริมวิชาการและงานทะเบียน</t>
  </si>
  <si>
    <r>
      <t xml:space="preserve">( </t>
    </r>
    <r>
      <rPr>
        <b/>
        <u/>
        <sz val="20"/>
        <color theme="1"/>
        <rFont val="Angsana New"/>
        <family val="1"/>
      </rPr>
      <t>แบบเก็บข้อมูล</t>
    </r>
    <r>
      <rPr>
        <b/>
        <sz val="20"/>
        <color theme="1"/>
        <rFont val="Angsana New"/>
        <family val="1"/>
      </rPr>
      <t xml:space="preserve"> )</t>
    </r>
  </si>
  <si>
    <r>
      <t>การเบิกจ่ายงบประมาณ</t>
    </r>
    <r>
      <rPr>
        <b/>
        <u/>
        <sz val="16"/>
        <color theme="1"/>
        <rFont val="Angsana New"/>
        <family val="1"/>
      </rPr>
      <t>รายจ่ายประจำสะสม</t>
    </r>
    <r>
      <rPr>
        <b/>
        <sz val="16"/>
        <color theme="1"/>
        <rFont val="Angsana New"/>
        <family val="1"/>
      </rPr>
      <t xml:space="preserve"> ประจำปีงบประมาณ พ.ศ. 2560</t>
    </r>
  </si>
  <si>
    <r>
      <t>การเบิกจ่ายงบประมาณ</t>
    </r>
    <r>
      <rPr>
        <b/>
        <u/>
        <sz val="16"/>
        <color theme="1"/>
        <rFont val="Angsana New"/>
        <family val="1"/>
      </rPr>
      <t>รายจ่ายประจำสะสม</t>
    </r>
    <r>
      <rPr>
        <b/>
        <sz val="16"/>
        <color theme="1"/>
        <rFont val="Angsana New"/>
        <family val="1"/>
      </rPr>
      <t xml:space="preserve">  ประจำปีงบประมาณ พ.ศ. 2560</t>
    </r>
  </si>
  <si>
    <r>
      <t>การเบิกจ่ายงบประมาณ</t>
    </r>
    <r>
      <rPr>
        <b/>
        <u/>
        <sz val="16"/>
        <color theme="1"/>
        <rFont val="Angsana New"/>
        <family val="1"/>
      </rPr>
      <t>รายจ่ายลงทุนสะสม</t>
    </r>
    <r>
      <rPr>
        <b/>
        <sz val="16"/>
        <color theme="1"/>
        <rFont val="Angsana New"/>
        <family val="1"/>
      </rPr>
      <t xml:space="preserve">  ประจำปีงบประมาณ พ.ศ. 2560</t>
    </r>
  </si>
  <si>
    <r>
      <t>ตัวชี้วัดที่ 30 :  ทุกหน่วยเบิกจ่าย  เบิกจ่ายงบประมาณราย</t>
    </r>
    <r>
      <rPr>
        <b/>
        <u/>
        <sz val="18"/>
        <color theme="1"/>
        <rFont val="Angsana New"/>
        <family val="1"/>
      </rPr>
      <t>จ่ายลงทุนสะสม</t>
    </r>
    <r>
      <rPr>
        <b/>
        <sz val="18"/>
        <color theme="1"/>
        <rFont val="Angsana New"/>
        <family val="1"/>
      </rPr>
      <t xml:space="preserve"> ไม่น้อยกว่าแผนการเบิกจ่ายรายไตรมาส</t>
    </r>
  </si>
  <si>
    <t>รายงานผลการดำเนินงานตัวชี้วัดตามแผนปฏิบัติงานประจำปีงบประมาณ พ.ศ. 2560</t>
  </si>
  <si>
    <t>จำนวนนวัตกรรมและ
งานสร้างสรรค์ที่ได้รับการ
รับรองการใช้ประโยชน์
จากองค์กรภายนอก</t>
  </si>
  <si>
    <r>
      <rPr>
        <b/>
        <sz val="20"/>
        <color theme="1"/>
        <rFont val="Angsana New"/>
        <family val="1"/>
      </rPr>
      <t xml:space="preserve">( </t>
    </r>
    <r>
      <rPr>
        <b/>
        <u/>
        <sz val="20"/>
        <color theme="1"/>
        <rFont val="Angsana New"/>
        <family val="1"/>
      </rPr>
      <t>แบบเก็บข้อมูล</t>
    </r>
    <r>
      <rPr>
        <b/>
        <sz val="20"/>
        <color theme="1"/>
        <rFont val="Angsana New"/>
        <family val="1"/>
      </rPr>
      <t xml:space="preserve"> )</t>
    </r>
  </si>
  <si>
    <t>หน่วยงาน/
สถานที่จัดกิจกรรม</t>
  </si>
  <si>
    <r>
      <t xml:space="preserve">( </t>
    </r>
    <r>
      <rPr>
        <b/>
        <u/>
        <sz val="24"/>
        <color theme="1"/>
        <rFont val="Angsana New"/>
        <family val="1"/>
      </rPr>
      <t>แบบเก็บข้อมูล</t>
    </r>
    <r>
      <rPr>
        <b/>
        <sz val="24"/>
        <color theme="1"/>
        <rFont val="Angsana New"/>
        <family val="1"/>
      </rPr>
      <t xml:space="preserve"> )</t>
    </r>
  </si>
  <si>
    <t>ระบบรับรายงานตัวนักศึกษาใหม่</t>
  </si>
  <si>
    <t>ระบบฐานข้อมูลนักศึกษา</t>
  </si>
  <si>
    <t>ระบบกิจกรรมเสริมหลักสูตร</t>
  </si>
  <si>
    <t>ระบบจัดการเรียนการสอน(LMS)</t>
  </si>
  <si>
    <t>ระบบเครือข่ายไร้สาย Srivijaya  WiFi</t>
  </si>
  <si>
    <t>ระบบเครือข่ายมหาวิทยาลัยฯ</t>
  </si>
  <si>
    <t>ระบบเว็บไซต์ 
มทร.ศรีวิชัย</t>
  </si>
  <si>
    <t>ระบบฐานข้อมูลสารสนเทศอุดมศึกษา</t>
  </si>
  <si>
    <t xml:space="preserve">ระบบสารสนเทศเพื่อการบริหารและการตัดสินใจ </t>
  </si>
  <si>
    <t>ระบบจัดเก็บเอกสารอิเล็กทรอนิกส์
 ( e-Document )</t>
  </si>
  <si>
    <t>ณ สิ้นไตรมาส  3 (1 ตุลาคม 2559 -30 มิถุนายน 2560)</t>
  </si>
  <si>
    <t xml:space="preserve">หน่วยงานรับผิดชอบ  :  </t>
  </si>
  <si>
    <t xml:space="preserve">หน่วยงานรายงานผล  :  </t>
  </si>
  <si>
    <t>ความพึงพอใจของผู้รับบริการ อย่างน้อยร้อยละ 80 (คะแนนเต็ม 5.00)</t>
  </si>
  <si>
    <t>ด้านวิทยบริการและสารสนเทศ 
(ห้องสมุด)</t>
  </si>
  <si>
    <t>เฉลี่ยรวม 
(4 ด้าน) คะแนนเต็ม 5.00 (...*5/100)</t>
  </si>
  <si>
    <t>ด้านกระบวนการขั้นตอนการให้บริการ
(1)</t>
  </si>
  <si>
    <t>ด้านเจ้าหน้าที่ผู้ให้บริการ
(2)</t>
  </si>
  <si>
    <t>ด้านสิ่งอำนวยความสะดวก
(3)</t>
  </si>
  <si>
    <t>คณะ/วิทยาลัย/โครงการจัดตั้ง</t>
  </si>
  <si>
    <t xml:space="preserve">คณะบริหารธุรกิจ </t>
  </si>
  <si>
    <t xml:space="preserve">คณะวิศวกรรมศาสตร์ </t>
  </si>
  <si>
    <t xml:space="preserve">คณะศิลปศาสตร์ </t>
  </si>
  <si>
    <t xml:space="preserve">คณะสถาปัตยกรรมศาสตร์ </t>
  </si>
  <si>
    <t xml:space="preserve">คณะวิทยาศาสตร์และเทคโนโลยีการประมง </t>
  </si>
  <si>
    <t xml:space="preserve">คณะเกษตรศาสตร์ </t>
  </si>
  <si>
    <t xml:space="preserve">คณะวิทยาศาสตร์และเทคโนโลยี </t>
  </si>
  <si>
    <t xml:space="preserve">คณะอุตสาหกรรมเกษตร </t>
  </si>
  <si>
    <t xml:space="preserve">คณะเทคโนโลยีการจัดการ </t>
  </si>
  <si>
    <t xml:space="preserve">วิทยาลัยการโรงแรมและการท่องเที่ยว </t>
  </si>
  <si>
    <t xml:space="preserve">วิทยาลัยเทคโนโลยีอุตสาหกรรมและการจัดการ </t>
  </si>
  <si>
    <t>โครงการจัดตั้งคณะวิศวกรรมศาสตร์และเทคโนโลยี</t>
  </si>
  <si>
    <t>หน่วยงานสนับสนุน</t>
  </si>
  <si>
    <t xml:space="preserve">กองคลัง </t>
  </si>
  <si>
    <t xml:space="preserve">กองนโยบายและแผน </t>
  </si>
  <si>
    <t xml:space="preserve">กองพัฒนานักศึกษา </t>
  </si>
  <si>
    <t xml:space="preserve">กองประชาสัมพันธ์ </t>
  </si>
  <si>
    <t xml:space="preserve">สำนักส่งเสริมวิชาการและงานทะเบียน </t>
  </si>
  <si>
    <t xml:space="preserve">สถาบันวิจัยและพัฒนา </t>
  </si>
  <si>
    <t xml:space="preserve">หน่วยตรวจสอบภายใน </t>
  </si>
  <si>
    <t>สำนักงานสภามหาวิทยาลัยเทคโนโลยีราชมงคลศรีวิชัย</t>
  </si>
  <si>
    <t>โครงการจัดตั้งศูนย์ศิลปวัฒนธรรมมหาวิทยาลัยเทคโนโลยีราชมงคลศรีวิชัย</t>
  </si>
  <si>
    <t>สรุปภาพรวมมหาวิทยาลัยเทคโนโลยีราชมงคลศรีวิชัย</t>
  </si>
  <si>
    <t>หมายเหตุ
สิ้นไตรมาส 3</t>
  </si>
  <si>
    <t>ณ สิ้นไตรมาส  4  (1 ตุลาคม 2559 - 30 กันยายน 2560)</t>
  </si>
  <si>
    <t>ณ สิ้นไตรมาส  4   (1 ตุลาคม 2559 - 30 กันยายน 2560)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</si>
</sst>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[$-101041E]d\ mmm\ yy;@"/>
    <numFmt numFmtId="188" formatCode="0."/>
    <numFmt numFmtId="189" formatCode="_-* #,##0_-;\-* #,##0_-;_-* &quot;-&quot;??_-;_-@_-"/>
    <numFmt numFmtId="190" formatCode="0\)"/>
    <numFmt numFmtId="191" formatCode="[$-107041E]d\ mmm\ yy;@"/>
    <numFmt numFmtId="192" formatCode="0.0"/>
  </numFmts>
  <fonts count="3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4"/>
      <color theme="1"/>
      <name val="Angsana New"/>
      <family val="1"/>
    </font>
    <font>
      <b/>
      <u/>
      <sz val="16"/>
      <color theme="1"/>
      <name val="Angsana New"/>
      <family val="1"/>
    </font>
    <font>
      <sz val="11"/>
      <color theme="1"/>
      <name val="Tahoma"/>
      <family val="2"/>
      <charset val="222"/>
      <scheme val="minor"/>
    </font>
    <font>
      <b/>
      <sz val="16"/>
      <color theme="1"/>
      <name val="Wingdings"/>
      <charset val="2"/>
    </font>
    <font>
      <b/>
      <sz val="16"/>
      <color theme="1"/>
      <name val="Wingdings 2"/>
      <family val="1"/>
      <charset val="2"/>
    </font>
    <font>
      <b/>
      <sz val="16"/>
      <name val="Angsana New"/>
      <family val="1"/>
    </font>
    <font>
      <sz val="14"/>
      <color theme="1"/>
      <name val="Angsana New"/>
      <family val="1"/>
    </font>
    <font>
      <b/>
      <sz val="18"/>
      <color theme="1"/>
      <name val="Angsana New"/>
      <family val="1"/>
    </font>
    <font>
      <b/>
      <sz val="15"/>
      <color theme="1"/>
      <name val="Angsana New"/>
      <family val="1"/>
    </font>
    <font>
      <sz val="15"/>
      <color theme="1"/>
      <name val="Angsana New"/>
      <family val="1"/>
    </font>
    <font>
      <b/>
      <sz val="20"/>
      <color theme="1"/>
      <name val="Angsana New"/>
      <family val="1"/>
    </font>
    <font>
      <b/>
      <i/>
      <sz val="14"/>
      <color theme="1"/>
      <name val="Angsana New"/>
      <family val="1"/>
    </font>
    <font>
      <sz val="20"/>
      <color theme="1"/>
      <name val="Angsana New"/>
      <family val="1"/>
    </font>
    <font>
      <b/>
      <sz val="24"/>
      <color theme="1"/>
      <name val="Angsana New"/>
      <family val="1"/>
    </font>
    <font>
      <b/>
      <u/>
      <sz val="14"/>
      <color theme="1"/>
      <name val="Angsana New"/>
      <family val="1"/>
    </font>
    <font>
      <b/>
      <sz val="14"/>
      <color theme="1"/>
      <name val="Wingdings 2"/>
      <family val="1"/>
      <charset val="2"/>
    </font>
    <font>
      <b/>
      <sz val="12"/>
      <color theme="1"/>
      <name val="Angsana New"/>
      <family val="1"/>
    </font>
    <font>
      <sz val="18"/>
      <color theme="1"/>
      <name val="Angsana New"/>
      <family val="1"/>
    </font>
    <font>
      <b/>
      <u/>
      <sz val="18"/>
      <color theme="1"/>
      <name val="Angsana New"/>
      <family val="1"/>
    </font>
    <font>
      <b/>
      <sz val="22"/>
      <color theme="1"/>
      <name val="Angsana New"/>
      <family val="1"/>
    </font>
    <font>
      <b/>
      <sz val="26"/>
      <color theme="1"/>
      <name val="Angsana New"/>
      <family val="1"/>
    </font>
    <font>
      <b/>
      <u/>
      <sz val="20"/>
      <color theme="1"/>
      <name val="Angsana New"/>
      <family val="1"/>
    </font>
    <font>
      <u/>
      <sz val="11"/>
      <color theme="10"/>
      <name val="Tahoma"/>
      <family val="2"/>
      <charset val="222"/>
      <scheme val="minor"/>
    </font>
    <font>
      <b/>
      <sz val="18"/>
      <name val="Angsana New"/>
      <family val="1"/>
    </font>
    <font>
      <sz val="15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8"/>
      <name val="Angsana New"/>
      <family val="1"/>
    </font>
    <font>
      <b/>
      <sz val="32"/>
      <color theme="1"/>
      <name val="Angsana New"/>
      <family val="1"/>
    </font>
    <font>
      <b/>
      <sz val="12.8"/>
      <color theme="1"/>
      <name val="Angsana New"/>
      <family val="1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22"/>
      <color theme="1"/>
      <name val="Angsana New"/>
      <family val="1"/>
    </font>
    <font>
      <b/>
      <u/>
      <sz val="24"/>
      <color theme="1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6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6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87" fontId="2" fillId="0" borderId="4" xfId="0" applyNumberFormat="1" applyFont="1" applyBorder="1"/>
    <xf numFmtId="187" fontId="2" fillId="0" borderId="2" xfId="0" applyNumberFormat="1" applyFont="1" applyBorder="1"/>
    <xf numFmtId="187" fontId="2" fillId="0" borderId="3" xfId="0" applyNumberFormat="1" applyFont="1" applyBorder="1"/>
    <xf numFmtId="188" fontId="2" fillId="0" borderId="4" xfId="0" applyNumberFormat="1" applyFont="1" applyBorder="1"/>
    <xf numFmtId="188" fontId="2" fillId="0" borderId="2" xfId="0" applyNumberFormat="1" applyFont="1" applyBorder="1"/>
    <xf numFmtId="188" fontId="2" fillId="0" borderId="3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88" fontId="2" fillId="0" borderId="4" xfId="0" applyNumberFormat="1" applyFont="1" applyBorder="1" applyAlignment="1">
      <alignment horizontal="center"/>
    </xf>
    <xf numFmtId="188" fontId="2" fillId="0" borderId="2" xfId="0" applyNumberFormat="1" applyFont="1" applyBorder="1" applyAlignment="1">
      <alignment horizontal="center"/>
    </xf>
    <xf numFmtId="188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/>
    <xf numFmtId="0" fontId="3" fillId="0" borderId="2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89" fontId="3" fillId="0" borderId="0" xfId="2" applyNumberFormat="1" applyFont="1" applyAlignment="1">
      <alignment horizontal="left" vertical="center"/>
    </xf>
    <xf numFmtId="189" fontId="2" fillId="0" borderId="4" xfId="2" applyNumberFormat="1" applyFont="1" applyBorder="1" applyAlignment="1">
      <alignment horizontal="center"/>
    </xf>
    <xf numFmtId="189" fontId="2" fillId="0" borderId="2" xfId="2" applyNumberFormat="1" applyFont="1" applyBorder="1" applyAlignment="1">
      <alignment horizontal="center"/>
    </xf>
    <xf numFmtId="189" fontId="2" fillId="0" borderId="3" xfId="2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89" fontId="2" fillId="0" borderId="16" xfId="2" applyNumberFormat="1" applyFont="1" applyBorder="1" applyAlignment="1">
      <alignment horizontal="center"/>
    </xf>
    <xf numFmtId="189" fontId="2" fillId="0" borderId="17" xfId="2" applyNumberFormat="1" applyFont="1" applyBorder="1" applyAlignment="1">
      <alignment horizontal="center"/>
    </xf>
    <xf numFmtId="189" fontId="2" fillId="0" borderId="18" xfId="2" applyNumberFormat="1" applyFont="1" applyBorder="1" applyAlignment="1">
      <alignment horizontal="center"/>
    </xf>
    <xf numFmtId="189" fontId="2" fillId="0" borderId="19" xfId="2" applyNumberFormat="1" applyFont="1" applyBorder="1" applyAlignment="1">
      <alignment horizontal="center"/>
    </xf>
    <xf numFmtId="189" fontId="2" fillId="0" borderId="20" xfId="2" applyNumberFormat="1" applyFont="1" applyBorder="1" applyAlignment="1">
      <alignment horizontal="center"/>
    </xf>
    <xf numFmtId="189" fontId="2" fillId="0" borderId="21" xfId="2" applyNumberFormat="1" applyFont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189" fontId="2" fillId="0" borderId="23" xfId="2" applyNumberFormat="1" applyFont="1" applyBorder="1" applyAlignment="1">
      <alignment horizontal="center"/>
    </xf>
    <xf numFmtId="189" fontId="2" fillId="0" borderId="17" xfId="2" applyNumberFormat="1" applyFont="1" applyBorder="1" applyAlignment="1">
      <alignment horizontal="center" vertical="center"/>
    </xf>
    <xf numFmtId="189" fontId="2" fillId="0" borderId="24" xfId="2" applyNumberFormat="1" applyFont="1" applyBorder="1" applyAlignment="1">
      <alignment horizontal="center"/>
    </xf>
    <xf numFmtId="189" fontId="2" fillId="0" borderId="19" xfId="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2" fillId="0" borderId="4" xfId="2" applyNumberFormat="1" applyFont="1" applyBorder="1" applyAlignment="1">
      <alignment horizontal="center" vertical="center"/>
    </xf>
    <xf numFmtId="0" fontId="2" fillId="0" borderId="17" xfId="2" applyNumberFormat="1" applyFont="1" applyBorder="1" applyAlignment="1">
      <alignment horizontal="center" vertical="center"/>
    </xf>
    <xf numFmtId="0" fontId="2" fillId="0" borderId="2" xfId="2" applyNumberFormat="1" applyFont="1" applyBorder="1" applyAlignment="1">
      <alignment horizontal="center" vertical="center"/>
    </xf>
    <xf numFmtId="0" fontId="2" fillId="0" borderId="19" xfId="2" applyNumberFormat="1" applyFont="1" applyBorder="1" applyAlignment="1">
      <alignment horizontal="center" vertical="center"/>
    </xf>
    <xf numFmtId="188" fontId="2" fillId="0" borderId="4" xfId="0" applyNumberFormat="1" applyFont="1" applyBorder="1" applyAlignment="1">
      <alignment horizontal="center" vertical="center"/>
    </xf>
    <xf numFmtId="188" fontId="2" fillId="0" borderId="2" xfId="0" applyNumberFormat="1" applyFont="1" applyBorder="1" applyAlignment="1">
      <alignment horizontal="center" vertical="center"/>
    </xf>
    <xf numFmtId="188" fontId="2" fillId="0" borderId="3" xfId="0" applyNumberFormat="1" applyFont="1" applyBorder="1" applyAlignment="1">
      <alignment horizontal="center" vertical="center"/>
    </xf>
    <xf numFmtId="188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189" fontId="2" fillId="0" borderId="29" xfId="2" applyNumberFormat="1" applyFont="1" applyBorder="1" applyAlignment="1">
      <alignment horizontal="center"/>
    </xf>
    <xf numFmtId="189" fontId="2" fillId="0" borderId="31" xfId="2" applyNumberFormat="1" applyFont="1" applyBorder="1" applyAlignment="1">
      <alignment horizontal="center"/>
    </xf>
    <xf numFmtId="189" fontId="2" fillId="0" borderId="28" xfId="2" applyNumberFormat="1" applyFont="1" applyBorder="1" applyAlignment="1">
      <alignment horizontal="center"/>
    </xf>
    <xf numFmtId="0" fontId="2" fillId="0" borderId="28" xfId="2" applyNumberFormat="1" applyFont="1" applyBorder="1" applyAlignment="1">
      <alignment horizontal="center" vertical="center"/>
    </xf>
    <xf numFmtId="0" fontId="2" fillId="0" borderId="31" xfId="2" applyNumberFormat="1" applyFont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center" vertical="center"/>
    </xf>
    <xf numFmtId="0" fontId="3" fillId="3" borderId="15" xfId="2" applyNumberFormat="1" applyFont="1" applyFill="1" applyBorder="1" applyAlignment="1">
      <alignment horizontal="center" vertical="center"/>
    </xf>
    <xf numFmtId="0" fontId="2" fillId="0" borderId="16" xfId="2" applyNumberFormat="1" applyFont="1" applyBorder="1" applyAlignment="1">
      <alignment horizontal="center"/>
    </xf>
    <xf numFmtId="0" fontId="2" fillId="0" borderId="25" xfId="2" applyNumberFormat="1" applyFont="1" applyBorder="1" applyAlignment="1">
      <alignment horizontal="center"/>
    </xf>
    <xf numFmtId="0" fontId="2" fillId="0" borderId="17" xfId="2" applyNumberFormat="1" applyFont="1" applyBorder="1" applyAlignment="1">
      <alignment horizontal="center"/>
    </xf>
    <xf numFmtId="0" fontId="2" fillId="0" borderId="18" xfId="2" applyNumberFormat="1" applyFont="1" applyBorder="1" applyAlignment="1">
      <alignment horizontal="center"/>
    </xf>
    <xf numFmtId="0" fontId="2" fillId="0" borderId="26" xfId="2" applyNumberFormat="1" applyFont="1" applyBorder="1" applyAlignment="1">
      <alignment horizontal="center"/>
    </xf>
    <xf numFmtId="0" fontId="2" fillId="0" borderId="19" xfId="2" applyNumberFormat="1" applyFont="1" applyBorder="1" applyAlignment="1">
      <alignment horizontal="center"/>
    </xf>
    <xf numFmtId="0" fontId="2" fillId="0" borderId="29" xfId="2" applyNumberFormat="1" applyFont="1" applyBorder="1" applyAlignment="1">
      <alignment horizontal="center"/>
    </xf>
    <xf numFmtId="0" fontId="2" fillId="0" borderId="30" xfId="2" applyNumberFormat="1" applyFont="1" applyBorder="1" applyAlignment="1">
      <alignment horizontal="center"/>
    </xf>
    <xf numFmtId="0" fontId="2" fillId="0" borderId="31" xfId="2" applyNumberFormat="1" applyFont="1" applyBorder="1" applyAlignment="1">
      <alignment horizontal="center"/>
    </xf>
    <xf numFmtId="0" fontId="2" fillId="0" borderId="4" xfId="2" applyNumberFormat="1" applyFont="1" applyBorder="1" applyAlignment="1">
      <alignment horizontal="center"/>
    </xf>
    <xf numFmtId="0" fontId="2" fillId="0" borderId="2" xfId="2" applyNumberFormat="1" applyFont="1" applyBorder="1" applyAlignment="1">
      <alignment horizontal="center"/>
    </xf>
    <xf numFmtId="0" fontId="2" fillId="0" borderId="28" xfId="2" applyNumberFormat="1" applyFont="1" applyBorder="1" applyAlignment="1">
      <alignment horizontal="center"/>
    </xf>
    <xf numFmtId="0" fontId="9" fillId="3" borderId="14" xfId="2" applyNumberFormat="1" applyFont="1" applyFill="1" applyBorder="1" applyAlignment="1">
      <alignment horizontal="center" vertical="center"/>
    </xf>
    <xf numFmtId="0" fontId="9" fillId="3" borderId="6" xfId="2" applyNumberFormat="1" applyFont="1" applyFill="1" applyBorder="1" applyAlignment="1">
      <alignment horizontal="center" vertical="center"/>
    </xf>
    <xf numFmtId="0" fontId="9" fillId="3" borderId="15" xfId="2" applyNumberFormat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/>
    </xf>
    <xf numFmtId="189" fontId="2" fillId="0" borderId="33" xfId="2" applyNumberFormat="1" applyFont="1" applyBorder="1" applyAlignment="1">
      <alignment horizontal="center"/>
    </xf>
    <xf numFmtId="189" fontId="2" fillId="0" borderId="31" xfId="2" applyNumberFormat="1" applyFont="1" applyBorder="1" applyAlignment="1">
      <alignment horizontal="center" vertical="center"/>
    </xf>
    <xf numFmtId="189" fontId="3" fillId="3" borderId="1" xfId="2" applyNumberFormat="1" applyFont="1" applyFill="1" applyBorder="1" applyAlignment="1">
      <alignment horizontal="center" vertical="center"/>
    </xf>
    <xf numFmtId="0" fontId="3" fillId="3" borderId="14" xfId="2" applyNumberFormat="1" applyFont="1" applyFill="1" applyBorder="1" applyAlignment="1">
      <alignment horizontal="center" vertical="center"/>
    </xf>
    <xf numFmtId="0" fontId="3" fillId="3" borderId="22" xfId="2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0" xfId="2" applyNumberFormat="1" applyFont="1" applyBorder="1" applyAlignment="1">
      <alignment horizontal="center"/>
    </xf>
    <xf numFmtId="0" fontId="2" fillId="0" borderId="27" xfId="2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23" xfId="2" applyNumberFormat="1" applyFont="1" applyBorder="1" applyAlignment="1">
      <alignment horizontal="center"/>
    </xf>
    <xf numFmtId="0" fontId="2" fillId="0" borderId="24" xfId="2" applyNumberFormat="1" applyFont="1" applyBorder="1" applyAlignment="1">
      <alignment horizontal="center"/>
    </xf>
    <xf numFmtId="0" fontId="2" fillId="0" borderId="36" xfId="2" applyNumberFormat="1" applyFont="1" applyBorder="1" applyAlignment="1">
      <alignment horizontal="center"/>
    </xf>
    <xf numFmtId="0" fontId="2" fillId="0" borderId="21" xfId="2" applyNumberFormat="1" applyFont="1" applyBorder="1" applyAlignment="1">
      <alignment horizontal="center"/>
    </xf>
    <xf numFmtId="187" fontId="2" fillId="0" borderId="2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88" fontId="2" fillId="0" borderId="28" xfId="0" applyNumberFormat="1" applyFont="1" applyBorder="1"/>
    <xf numFmtId="0" fontId="2" fillId="0" borderId="28" xfId="0" applyFont="1" applyBorder="1"/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8" fontId="3" fillId="3" borderId="1" xfId="0" applyNumberFormat="1" applyFont="1" applyFill="1" applyBorder="1"/>
    <xf numFmtId="0" fontId="3" fillId="3" borderId="1" xfId="0" applyFont="1" applyFill="1" applyBorder="1"/>
    <xf numFmtId="188" fontId="10" fillId="0" borderId="2" xfId="0" applyNumberFormat="1" applyFont="1" applyBorder="1"/>
    <xf numFmtId="0" fontId="10" fillId="0" borderId="2" xfId="0" applyFont="1" applyBorder="1"/>
    <xf numFmtId="43" fontId="10" fillId="0" borderId="2" xfId="2" applyFont="1" applyBorder="1"/>
    <xf numFmtId="0" fontId="10" fillId="0" borderId="28" xfId="0" applyFont="1" applyBorder="1"/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3" fontId="3" fillId="3" borderId="1" xfId="2" applyFont="1" applyFill="1" applyBorder="1"/>
    <xf numFmtId="187" fontId="2" fillId="0" borderId="4" xfId="0" applyNumberFormat="1" applyFont="1" applyBorder="1" applyAlignment="1">
      <alignment horizontal="center" vertical="center"/>
    </xf>
    <xf numFmtId="187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190" fontId="2" fillId="0" borderId="34" xfId="0" applyNumberFormat="1" applyFont="1" applyBorder="1" applyAlignment="1">
      <alignment horizontal="center" vertical="center"/>
    </xf>
    <xf numFmtId="190" fontId="2" fillId="0" borderId="35" xfId="0" applyNumberFormat="1" applyFont="1" applyBorder="1" applyAlignment="1">
      <alignment horizontal="center" vertical="center"/>
    </xf>
    <xf numFmtId="190" fontId="2" fillId="0" borderId="3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/>
    <xf numFmtId="0" fontId="12" fillId="2" borderId="1" xfId="0" applyFont="1" applyFill="1" applyBorder="1" applyAlignment="1">
      <alignment horizontal="center" vertical="center"/>
    </xf>
    <xf numFmtId="43" fontId="13" fillId="0" borderId="4" xfId="2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3" fontId="13" fillId="0" borderId="2" xfId="2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3" fontId="13" fillId="0" borderId="28" xfId="2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43" fontId="3" fillId="3" borderId="1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91" fontId="2" fillId="0" borderId="4" xfId="0" applyNumberFormat="1" applyFont="1" applyBorder="1"/>
    <xf numFmtId="191" fontId="2" fillId="0" borderId="3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188" fontId="2" fillId="0" borderId="42" xfId="0" applyNumberFormat="1" applyFont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189" fontId="2" fillId="0" borderId="46" xfId="2" applyNumberFormat="1" applyFont="1" applyBorder="1" applyAlignment="1">
      <alignment horizontal="center"/>
    </xf>
    <xf numFmtId="189" fontId="2" fillId="0" borderId="47" xfId="2" applyNumberFormat="1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44" xfId="2" applyNumberFormat="1" applyFont="1" applyBorder="1" applyAlignment="1">
      <alignment horizontal="center"/>
    </xf>
    <xf numFmtId="0" fontId="2" fillId="0" borderId="42" xfId="2" applyNumberFormat="1" applyFont="1" applyBorder="1" applyAlignment="1">
      <alignment horizontal="center"/>
    </xf>
    <xf numFmtId="0" fontId="2" fillId="0" borderId="48" xfId="2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89" fontId="2" fillId="0" borderId="36" xfId="2" applyNumberFormat="1" applyFont="1" applyBorder="1" applyAlignment="1">
      <alignment horizontal="center"/>
    </xf>
    <xf numFmtId="189" fontId="2" fillId="0" borderId="16" xfId="2" applyNumberFormat="1" applyFont="1" applyBorder="1" applyAlignment="1">
      <alignment horizontal="center" vertical="center"/>
    </xf>
    <xf numFmtId="189" fontId="2" fillId="0" borderId="23" xfId="2" applyNumberFormat="1" applyFont="1" applyBorder="1" applyAlignment="1">
      <alignment horizontal="center" vertical="center"/>
    </xf>
    <xf numFmtId="189" fontId="2" fillId="0" borderId="18" xfId="2" applyNumberFormat="1" applyFont="1" applyBorder="1" applyAlignment="1">
      <alignment horizontal="center" vertical="center"/>
    </xf>
    <xf numFmtId="189" fontId="2" fillId="0" borderId="24" xfId="2" applyNumberFormat="1" applyFont="1" applyBorder="1" applyAlignment="1">
      <alignment horizontal="center" vertical="center"/>
    </xf>
    <xf numFmtId="189" fontId="2" fillId="0" borderId="20" xfId="2" applyNumberFormat="1" applyFont="1" applyBorder="1" applyAlignment="1">
      <alignment horizontal="center" vertical="center"/>
    </xf>
    <xf numFmtId="189" fontId="2" fillId="0" borderId="36" xfId="2" applyNumberFormat="1" applyFont="1" applyBorder="1" applyAlignment="1">
      <alignment horizontal="center" vertical="center"/>
    </xf>
    <xf numFmtId="189" fontId="2" fillId="0" borderId="21" xfId="2" applyNumberFormat="1" applyFont="1" applyBorder="1" applyAlignment="1">
      <alignment horizontal="center" vertical="center"/>
    </xf>
    <xf numFmtId="189" fontId="2" fillId="0" borderId="49" xfId="2" applyNumberFormat="1" applyFont="1" applyBorder="1" applyAlignment="1">
      <alignment horizontal="center"/>
    </xf>
    <xf numFmtId="189" fontId="2" fillId="0" borderId="50" xfId="2" applyNumberFormat="1" applyFont="1" applyBorder="1" applyAlignment="1">
      <alignment horizontal="center"/>
    </xf>
    <xf numFmtId="187" fontId="2" fillId="0" borderId="4" xfId="0" applyNumberFormat="1" applyFont="1" applyBorder="1" applyAlignment="1">
      <alignment horizontal="center"/>
    </xf>
    <xf numFmtId="187" fontId="2" fillId="0" borderId="2" xfId="0" applyNumberFormat="1" applyFont="1" applyBorder="1" applyAlignment="1">
      <alignment horizontal="center"/>
    </xf>
    <xf numFmtId="187" fontId="2" fillId="0" borderId="3" xfId="0" applyNumberFormat="1" applyFont="1" applyBorder="1" applyAlignment="1">
      <alignment horizontal="center"/>
    </xf>
    <xf numFmtId="0" fontId="2" fillId="0" borderId="43" xfId="2" applyNumberFormat="1" applyFont="1" applyBorder="1" applyAlignment="1">
      <alignment horizontal="center"/>
    </xf>
    <xf numFmtId="0" fontId="5" fillId="0" borderId="0" xfId="0" applyFont="1" applyAlignment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188" fontId="2" fillId="0" borderId="19" xfId="0" applyNumberFormat="1" applyFont="1" applyBorder="1"/>
    <xf numFmtId="43" fontId="2" fillId="0" borderId="2" xfId="2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/>
    <xf numFmtId="188" fontId="2" fillId="0" borderId="0" xfId="0" applyNumberFormat="1" applyFont="1"/>
    <xf numFmtId="0" fontId="2" fillId="0" borderId="0" xfId="0" applyFont="1" applyAlignment="1">
      <alignment vertical="top"/>
    </xf>
    <xf numFmtId="188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3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43" fontId="3" fillId="3" borderId="52" xfId="2" applyFont="1" applyFill="1" applyBorder="1" applyAlignment="1">
      <alignment horizontal="center" vertical="center"/>
    </xf>
    <xf numFmtId="43" fontId="3" fillId="5" borderId="3" xfId="2" applyFont="1" applyFill="1" applyBorder="1" applyAlignment="1">
      <alignment horizontal="center" vertical="center"/>
    </xf>
    <xf numFmtId="188" fontId="3" fillId="2" borderId="2" xfId="0" applyNumberFormat="1" applyFont="1" applyFill="1" applyBorder="1"/>
    <xf numFmtId="188" fontId="3" fillId="2" borderId="2" xfId="0" applyNumberFormat="1" applyFont="1" applyFill="1" applyBorder="1" applyAlignment="1">
      <alignment horizontal="center"/>
    </xf>
    <xf numFmtId="188" fontId="2" fillId="0" borderId="28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88" fontId="3" fillId="6" borderId="48" xfId="0" applyNumberFormat="1" applyFont="1" applyFill="1" applyBorder="1"/>
    <xf numFmtId="0" fontId="3" fillId="0" borderId="0" xfId="0" applyFont="1" applyAlignment="1">
      <alignment horizontal="center" vertical="center"/>
    </xf>
    <xf numFmtId="188" fontId="3" fillId="0" borderId="4" xfId="0" applyNumberFormat="1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188" fontId="10" fillId="0" borderId="2" xfId="0" applyNumberFormat="1" applyFont="1" applyBorder="1" applyAlignment="1">
      <alignment horizontal="center"/>
    </xf>
    <xf numFmtId="188" fontId="10" fillId="0" borderId="28" xfId="0" applyNumberFormat="1" applyFont="1" applyBorder="1" applyAlignment="1">
      <alignment horizontal="center"/>
    </xf>
    <xf numFmtId="188" fontId="10" fillId="0" borderId="3" xfId="0" applyNumberFormat="1" applyFont="1" applyBorder="1" applyAlignment="1">
      <alignment horizontal="center"/>
    </xf>
    <xf numFmtId="0" fontId="10" fillId="0" borderId="3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3" fontId="2" fillId="0" borderId="35" xfId="2" applyNumberFormat="1" applyFont="1" applyBorder="1"/>
    <xf numFmtId="43" fontId="2" fillId="0" borderId="32" xfId="2" applyNumberFormat="1" applyFont="1" applyBorder="1"/>
    <xf numFmtId="43" fontId="2" fillId="0" borderId="35" xfId="2" applyFont="1" applyBorder="1"/>
    <xf numFmtId="43" fontId="2" fillId="0" borderId="32" xfId="2" applyFont="1" applyBorder="1"/>
    <xf numFmtId="43" fontId="3" fillId="6" borderId="56" xfId="2" applyFont="1" applyFill="1" applyBorder="1"/>
    <xf numFmtId="43" fontId="3" fillId="2" borderId="6" xfId="2" applyFont="1" applyFill="1" applyBorder="1" applyAlignment="1">
      <alignment horizontal="center" vertical="center"/>
    </xf>
    <xf numFmtId="43" fontId="9" fillId="6" borderId="56" xfId="2" applyFont="1" applyFill="1" applyBorder="1"/>
    <xf numFmtId="0" fontId="2" fillId="0" borderId="18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188" fontId="3" fillId="6" borderId="48" xfId="0" applyNumberFormat="1" applyFont="1" applyFill="1" applyBorder="1" applyAlignment="1">
      <alignment horizontal="center"/>
    </xf>
    <xf numFmtId="0" fontId="3" fillId="6" borderId="49" xfId="0" applyNumberFormat="1" applyFont="1" applyFill="1" applyBorder="1" applyAlignment="1">
      <alignment horizontal="center" vertical="center"/>
    </xf>
    <xf numFmtId="43" fontId="2" fillId="0" borderId="18" xfId="2" applyFont="1" applyBorder="1"/>
    <xf numFmtId="43" fontId="3" fillId="6" borderId="49" xfId="2" applyFont="1" applyFill="1" applyBorder="1"/>
    <xf numFmtId="43" fontId="3" fillId="6" borderId="49" xfId="2" applyNumberFormat="1" applyFont="1" applyFill="1" applyBorder="1"/>
    <xf numFmtId="43" fontId="2" fillId="0" borderId="18" xfId="2" applyNumberFormat="1" applyFont="1" applyBorder="1"/>
    <xf numFmtId="43" fontId="3" fillId="6" borderId="51" xfId="2" applyFont="1" applyFill="1" applyBorder="1"/>
    <xf numFmtId="43" fontId="3" fillId="6" borderId="49" xfId="2" applyFont="1" applyFill="1" applyBorder="1" applyAlignment="1">
      <alignment horizontal="center" vertical="center"/>
    </xf>
    <xf numFmtId="43" fontId="2" fillId="0" borderId="19" xfId="2" applyFont="1" applyBorder="1"/>
    <xf numFmtId="43" fontId="2" fillId="0" borderId="19" xfId="2" applyFont="1" applyBorder="1" applyAlignment="1">
      <alignment horizontal="center" vertical="center"/>
    </xf>
    <xf numFmtId="0" fontId="2" fillId="0" borderId="18" xfId="2" applyNumberFormat="1" applyFont="1" applyBorder="1" applyAlignment="1">
      <alignment horizontal="center" vertical="center"/>
    </xf>
    <xf numFmtId="43" fontId="2" fillId="0" borderId="20" xfId="2" applyFont="1" applyBorder="1"/>
    <xf numFmtId="43" fontId="2" fillId="0" borderId="21" xfId="2" applyFont="1" applyBorder="1"/>
    <xf numFmtId="0" fontId="3" fillId="6" borderId="49" xfId="2" applyNumberFormat="1" applyFont="1" applyFill="1" applyBorder="1" applyAlignment="1">
      <alignment horizontal="center" vertical="center"/>
    </xf>
    <xf numFmtId="43" fontId="2" fillId="0" borderId="18" xfId="2" applyFont="1" applyBorder="1" applyAlignment="1">
      <alignment vertical="center"/>
    </xf>
    <xf numFmtId="43" fontId="3" fillId="6" borderId="49" xfId="2" applyFont="1" applyFill="1" applyBorder="1" applyAlignment="1">
      <alignment vertical="center"/>
    </xf>
    <xf numFmtId="43" fontId="2" fillId="0" borderId="18" xfId="2" applyFont="1" applyBorder="1" applyAlignment="1">
      <alignment horizontal="center" vertical="center"/>
    </xf>
    <xf numFmtId="43" fontId="2" fillId="0" borderId="20" xfId="2" applyFont="1" applyBorder="1" applyAlignment="1">
      <alignment horizontal="center" vertical="center"/>
    </xf>
    <xf numFmtId="43" fontId="2" fillId="0" borderId="19" xfId="2" applyNumberFormat="1" applyFont="1" applyBorder="1"/>
    <xf numFmtId="43" fontId="3" fillId="2" borderId="14" xfId="2" applyFont="1" applyFill="1" applyBorder="1" applyAlignment="1">
      <alignment vertical="center"/>
    </xf>
    <xf numFmtId="43" fontId="3" fillId="2" borderId="15" xfId="2" applyFont="1" applyFill="1" applyBorder="1" applyAlignment="1">
      <alignment vertical="center"/>
    </xf>
    <xf numFmtId="0" fontId="3" fillId="2" borderId="14" xfId="2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vertical="center"/>
    </xf>
    <xf numFmtId="43" fontId="3" fillId="2" borderId="1" xfId="2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43" fontId="2" fillId="0" borderId="21" xfId="2" applyFont="1" applyBorder="1" applyAlignment="1">
      <alignment horizontal="center" vertical="center"/>
    </xf>
    <xf numFmtId="0" fontId="3" fillId="6" borderId="51" xfId="2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2" borderId="18" xfId="2" applyNumberFormat="1" applyFont="1" applyFill="1" applyBorder="1" applyAlignment="1">
      <alignment horizontal="center" vertical="center"/>
    </xf>
    <xf numFmtId="0" fontId="2" fillId="0" borderId="29" xfId="2" applyNumberFormat="1" applyFont="1" applyBorder="1" applyAlignment="1">
      <alignment horizontal="center" vertical="center"/>
    </xf>
    <xf numFmtId="192" fontId="10" fillId="0" borderId="35" xfId="0" applyNumberFormat="1" applyFont="1" applyBorder="1" applyAlignment="1">
      <alignment horizontal="left" vertical="top" wrapText="1"/>
    </xf>
    <xf numFmtId="188" fontId="10" fillId="0" borderId="42" xfId="0" applyNumberFormat="1" applyFont="1" applyBorder="1" applyAlignment="1">
      <alignment horizontal="left" vertical="top" wrapText="1"/>
    </xf>
    <xf numFmtId="188" fontId="10" fillId="0" borderId="57" xfId="0" applyNumberFormat="1" applyFont="1" applyBorder="1" applyAlignment="1">
      <alignment horizontal="left" vertical="top" wrapText="1"/>
    </xf>
    <xf numFmtId="188" fontId="3" fillId="0" borderId="2" xfId="0" applyNumberFormat="1" applyFont="1" applyBorder="1" applyAlignment="1">
      <alignment horizontal="center" vertical="top"/>
    </xf>
    <xf numFmtId="188" fontId="3" fillId="0" borderId="35" xfId="0" applyNumberFormat="1" applyFont="1" applyBorder="1" applyAlignment="1">
      <alignment horizontal="left" vertical="top"/>
    </xf>
    <xf numFmtId="188" fontId="3" fillId="0" borderId="42" xfId="0" applyNumberFormat="1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3" fillId="0" borderId="0" xfId="0" applyFont="1" applyAlignment="1">
      <alignment vertical="top"/>
    </xf>
    <xf numFmtId="192" fontId="10" fillId="0" borderId="32" xfId="0" applyNumberFormat="1" applyFont="1" applyBorder="1" applyAlignment="1">
      <alignment horizontal="left" vertical="top" wrapText="1"/>
    </xf>
    <xf numFmtId="188" fontId="10" fillId="0" borderId="43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88" fontId="3" fillId="3" borderId="7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 vertical="center"/>
    </xf>
    <xf numFmtId="0" fontId="3" fillId="2" borderId="1" xfId="0" applyFont="1" applyFill="1" applyBorder="1"/>
    <xf numFmtId="0" fontId="2" fillId="0" borderId="4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189" fontId="2" fillId="0" borderId="25" xfId="2" applyNumberFormat="1" applyFont="1" applyBorder="1" applyAlignment="1">
      <alignment horizontal="center"/>
    </xf>
    <xf numFmtId="189" fontId="2" fillId="0" borderId="26" xfId="2" applyNumberFormat="1" applyFont="1" applyBorder="1" applyAlignment="1">
      <alignment horizontal="center"/>
    </xf>
    <xf numFmtId="189" fontId="2" fillId="0" borderId="30" xfId="2" applyNumberFormat="1" applyFont="1" applyBorder="1" applyAlignment="1">
      <alignment horizontal="center"/>
    </xf>
    <xf numFmtId="0" fontId="3" fillId="3" borderId="6" xfId="2" applyNumberFormat="1" applyFont="1" applyFill="1" applyBorder="1" applyAlignment="1">
      <alignment horizontal="center" vertical="center"/>
    </xf>
    <xf numFmtId="189" fontId="2" fillId="0" borderId="59" xfId="2" applyNumberFormat="1" applyFont="1" applyBorder="1" applyAlignment="1">
      <alignment horizontal="center"/>
    </xf>
    <xf numFmtId="189" fontId="2" fillId="0" borderId="60" xfId="2" applyNumberFormat="1" applyFont="1" applyBorder="1" applyAlignment="1">
      <alignment horizontal="center"/>
    </xf>
    <xf numFmtId="189" fontId="2" fillId="0" borderId="61" xfId="2" applyNumberFormat="1" applyFont="1" applyBorder="1" applyAlignment="1">
      <alignment horizontal="center"/>
    </xf>
    <xf numFmtId="0" fontId="3" fillId="3" borderId="58" xfId="2" applyNumberFormat="1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center" vertical="center" wrapText="1"/>
    </xf>
    <xf numFmtId="189" fontId="2" fillId="0" borderId="34" xfId="2" applyNumberFormat="1" applyFont="1" applyBorder="1" applyAlignment="1">
      <alignment horizontal="center"/>
    </xf>
    <xf numFmtId="189" fontId="2" fillId="0" borderId="35" xfId="2" applyNumberFormat="1" applyFont="1" applyBorder="1" applyAlignment="1">
      <alignment horizontal="center"/>
    </xf>
    <xf numFmtId="189" fontId="2" fillId="0" borderId="37" xfId="2" applyNumberFormat="1" applyFont="1" applyBorder="1" applyAlignment="1">
      <alignment horizontal="center"/>
    </xf>
    <xf numFmtId="0" fontId="3" fillId="3" borderId="5" xfId="2" applyNumberFormat="1" applyFont="1" applyFill="1" applyBorder="1" applyAlignment="1">
      <alignment horizontal="center" vertical="center"/>
    </xf>
    <xf numFmtId="0" fontId="3" fillId="2" borderId="5" xfId="2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88" fontId="11" fillId="0" borderId="35" xfId="0" applyNumberFormat="1" applyFont="1" applyBorder="1"/>
    <xf numFmtId="188" fontId="21" fillId="0" borderId="35" xfId="0" applyNumberFormat="1" applyFont="1" applyBorder="1"/>
    <xf numFmtId="188" fontId="11" fillId="3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88" fontId="3" fillId="2" borderId="7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188" fontId="9" fillId="3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90" fontId="2" fillId="0" borderId="35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43" fontId="13" fillId="0" borderId="2" xfId="2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0" fillId="0" borderId="0" xfId="0" applyFont="1" applyFill="1"/>
    <xf numFmtId="190" fontId="2" fillId="0" borderId="37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/>
    </xf>
    <xf numFmtId="43" fontId="13" fillId="0" borderId="28" xfId="2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188" fontId="2" fillId="0" borderId="16" xfId="0" applyNumberFormat="1" applyFont="1" applyBorder="1" applyAlignment="1">
      <alignment horizontal="center" vertical="center"/>
    </xf>
    <xf numFmtId="188" fontId="2" fillId="0" borderId="23" xfId="0" applyNumberFormat="1" applyFont="1" applyBorder="1" applyAlignment="1">
      <alignment horizontal="center" vertical="center"/>
    </xf>
    <xf numFmtId="188" fontId="2" fillId="0" borderId="17" xfId="0" applyNumberFormat="1" applyFont="1" applyBorder="1" applyAlignment="1">
      <alignment horizontal="center" vertical="center"/>
    </xf>
    <xf numFmtId="188" fontId="2" fillId="0" borderId="18" xfId="0" applyNumberFormat="1" applyFont="1" applyBorder="1" applyAlignment="1">
      <alignment horizontal="center" vertical="center"/>
    </xf>
    <xf numFmtId="188" fontId="2" fillId="0" borderId="24" xfId="0" applyNumberFormat="1" applyFont="1" applyBorder="1" applyAlignment="1">
      <alignment horizontal="center" vertical="center"/>
    </xf>
    <xf numFmtId="188" fontId="2" fillId="0" borderId="19" xfId="0" applyNumberFormat="1" applyFont="1" applyBorder="1" applyAlignment="1">
      <alignment horizontal="center" vertical="center"/>
    </xf>
    <xf numFmtId="188" fontId="2" fillId="0" borderId="20" xfId="0" applyNumberFormat="1" applyFont="1" applyBorder="1" applyAlignment="1">
      <alignment horizontal="center" vertical="center"/>
    </xf>
    <xf numFmtId="188" fontId="2" fillId="0" borderId="36" xfId="0" applyNumberFormat="1" applyFont="1" applyBorder="1" applyAlignment="1">
      <alignment horizontal="center" vertical="center"/>
    </xf>
    <xf numFmtId="188" fontId="2" fillId="0" borderId="21" xfId="0" applyNumberFormat="1" applyFont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188" fontId="3" fillId="2" borderId="1" xfId="0" applyNumberFormat="1" applyFont="1" applyFill="1" applyBorder="1" applyAlignment="1">
      <alignment horizontal="center"/>
    </xf>
    <xf numFmtId="188" fontId="3" fillId="2" borderId="1" xfId="0" applyNumberFormat="1" applyFont="1" applyFill="1" applyBorder="1" applyAlignment="1">
      <alignment horizontal="center" vertical="center"/>
    </xf>
    <xf numFmtId="188" fontId="2" fillId="7" borderId="4" xfId="0" applyNumberFormat="1" applyFont="1" applyFill="1" applyBorder="1" applyAlignment="1">
      <alignment horizontal="center"/>
    </xf>
    <xf numFmtId="0" fontId="3" fillId="7" borderId="4" xfId="0" applyFont="1" applyFill="1" applyBorder="1"/>
    <xf numFmtId="0" fontId="2" fillId="7" borderId="4" xfId="0" applyFont="1" applyFill="1" applyBorder="1"/>
    <xf numFmtId="188" fontId="2" fillId="7" borderId="2" xfId="0" applyNumberFormat="1" applyFont="1" applyFill="1" applyBorder="1" applyAlignment="1">
      <alignment horizontal="center"/>
    </xf>
    <xf numFmtId="0" fontId="3" fillId="7" borderId="2" xfId="0" applyFont="1" applyFill="1" applyBorder="1"/>
    <xf numFmtId="0" fontId="2" fillId="7" borderId="2" xfId="0" applyFont="1" applyFill="1" applyBorder="1"/>
    <xf numFmtId="188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2" borderId="5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6" fillId="0" borderId="0" xfId="3"/>
    <xf numFmtId="43" fontId="2" fillId="0" borderId="34" xfId="2" applyFont="1" applyBorder="1"/>
    <xf numFmtId="43" fontId="2" fillId="0" borderId="16" xfId="2" applyNumberFormat="1" applyFont="1" applyBorder="1"/>
    <xf numFmtId="43" fontId="2" fillId="0" borderId="17" xfId="2" applyNumberFormat="1" applyFont="1" applyBorder="1"/>
    <xf numFmtId="0" fontId="2" fillId="0" borderId="16" xfId="0" applyNumberFormat="1" applyFont="1" applyBorder="1" applyAlignment="1">
      <alignment horizontal="center" vertical="center"/>
    </xf>
    <xf numFmtId="43" fontId="2" fillId="0" borderId="16" xfId="2" applyFont="1" applyBorder="1"/>
    <xf numFmtId="0" fontId="2" fillId="0" borderId="16" xfId="2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188" fontId="9" fillId="6" borderId="48" xfId="0" applyNumberFormat="1" applyFont="1" applyFill="1" applyBorder="1"/>
    <xf numFmtId="188" fontId="28" fillId="0" borderId="2" xfId="0" applyNumberFormat="1" applyFont="1" applyBorder="1"/>
    <xf numFmtId="188" fontId="29" fillId="0" borderId="2" xfId="0" applyNumberFormat="1" applyFont="1" applyBorder="1"/>
    <xf numFmtId="188" fontId="29" fillId="0" borderId="4" xfId="0" applyNumberFormat="1" applyFont="1" applyBorder="1"/>
    <xf numFmtId="188" fontId="30" fillId="0" borderId="2" xfId="0" applyNumberFormat="1" applyFont="1" applyBorder="1"/>
    <xf numFmtId="0" fontId="29" fillId="0" borderId="0" xfId="0" applyFont="1"/>
    <xf numFmtId="43" fontId="29" fillId="0" borderId="35" xfId="2" applyFont="1" applyBorder="1"/>
    <xf numFmtId="188" fontId="31" fillId="0" borderId="35" xfId="0" applyNumberFormat="1" applyFont="1" applyBorder="1"/>
    <xf numFmtId="188" fontId="27" fillId="0" borderId="35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right" vertical="center" wrapText="1"/>
    </xf>
    <xf numFmtId="189" fontId="2" fillId="0" borderId="66" xfId="2" applyNumberFormat="1" applyFont="1" applyBorder="1" applyAlignment="1">
      <alignment horizontal="center"/>
    </xf>
    <xf numFmtId="189" fontId="2" fillId="0" borderId="67" xfId="2" applyNumberFormat="1" applyFont="1" applyBorder="1" applyAlignment="1">
      <alignment horizontal="center"/>
    </xf>
    <xf numFmtId="0" fontId="3" fillId="2" borderId="6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8" fontId="3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43" fontId="13" fillId="0" borderId="16" xfId="2" applyFont="1" applyBorder="1" applyAlignment="1">
      <alignment horizontal="center" vertical="center"/>
    </xf>
    <xf numFmtId="43" fontId="13" fillId="0" borderId="23" xfId="2" applyFont="1" applyBorder="1" applyAlignment="1">
      <alignment horizontal="center" vertical="center"/>
    </xf>
    <xf numFmtId="43" fontId="13" fillId="0" borderId="17" xfId="2" applyFont="1" applyBorder="1" applyAlignment="1">
      <alignment horizontal="center" vertical="center"/>
    </xf>
    <xf numFmtId="43" fontId="13" fillId="0" borderId="18" xfId="2" applyFont="1" applyBorder="1" applyAlignment="1">
      <alignment horizontal="center" vertical="center"/>
    </xf>
    <xf numFmtId="43" fontId="13" fillId="0" borderId="24" xfId="2" applyFont="1" applyBorder="1" applyAlignment="1">
      <alignment horizontal="center" vertical="center"/>
    </xf>
    <xf numFmtId="43" fontId="13" fillId="0" borderId="19" xfId="2" applyFont="1" applyBorder="1" applyAlignment="1">
      <alignment horizontal="center" vertical="center"/>
    </xf>
    <xf numFmtId="43" fontId="13" fillId="0" borderId="18" xfId="2" applyFont="1" applyFill="1" applyBorder="1" applyAlignment="1">
      <alignment horizontal="center" vertical="center"/>
    </xf>
    <xf numFmtId="43" fontId="13" fillId="0" borderId="24" xfId="2" applyFont="1" applyFill="1" applyBorder="1" applyAlignment="1">
      <alignment horizontal="center" vertical="center"/>
    </xf>
    <xf numFmtId="43" fontId="13" fillId="0" borderId="19" xfId="2" applyFont="1" applyFill="1" applyBorder="1" applyAlignment="1">
      <alignment horizontal="center" vertical="center"/>
    </xf>
    <xf numFmtId="43" fontId="13" fillId="0" borderId="29" xfId="2" applyFont="1" applyFill="1" applyBorder="1" applyAlignment="1">
      <alignment horizontal="center" vertical="center"/>
    </xf>
    <xf numFmtId="43" fontId="13" fillId="0" borderId="33" xfId="2" applyFont="1" applyFill="1" applyBorder="1" applyAlignment="1">
      <alignment horizontal="center" vertical="center"/>
    </xf>
    <xf numFmtId="43" fontId="13" fillId="0" borderId="31" xfId="2" applyFont="1" applyFill="1" applyBorder="1" applyAlignment="1">
      <alignment horizontal="center" vertical="center"/>
    </xf>
    <xf numFmtId="43" fontId="3" fillId="3" borderId="71" xfId="2" applyFont="1" applyFill="1" applyBorder="1" applyAlignment="1">
      <alignment horizontal="center" vertical="center"/>
    </xf>
    <xf numFmtId="43" fontId="3" fillId="3" borderId="72" xfId="2" applyFont="1" applyFill="1" applyBorder="1" applyAlignment="1">
      <alignment horizontal="center" vertical="center"/>
    </xf>
    <xf numFmtId="43" fontId="3" fillId="3" borderId="73" xfId="2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  <xf numFmtId="0" fontId="12" fillId="4" borderId="63" xfId="0" applyFont="1" applyFill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188" fontId="21" fillId="0" borderId="35" xfId="0" applyNumberFormat="1" applyFont="1" applyBorder="1" applyAlignment="1">
      <alignment vertical="top" wrapText="1"/>
    </xf>
    <xf numFmtId="188" fontId="10" fillId="0" borderId="2" xfId="0" applyNumberFormat="1" applyFont="1" applyBorder="1" applyAlignment="1">
      <alignment vertical="top"/>
    </xf>
    <xf numFmtId="0" fontId="10" fillId="0" borderId="2" xfId="0" applyFont="1" applyBorder="1" applyAlignment="1">
      <alignment vertical="top"/>
    </xf>
    <xf numFmtId="188" fontId="31" fillId="0" borderId="35" xfId="0" applyNumberFormat="1" applyFont="1" applyBorder="1" applyAlignment="1">
      <alignment wrapText="1"/>
    </xf>
    <xf numFmtId="0" fontId="1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88" fontId="3" fillId="2" borderId="5" xfId="0" applyNumberFormat="1" applyFont="1" applyFill="1" applyBorder="1"/>
    <xf numFmtId="43" fontId="3" fillId="5" borderId="74" xfId="2" applyFont="1" applyFill="1" applyBorder="1" applyAlignment="1">
      <alignment horizontal="center" vertical="center"/>
    </xf>
    <xf numFmtId="43" fontId="3" fillId="5" borderId="75" xfId="2" applyFont="1" applyFill="1" applyBorder="1" applyAlignment="1">
      <alignment horizontal="center" vertical="center"/>
    </xf>
    <xf numFmtId="43" fontId="3" fillId="5" borderId="76" xfId="2" applyFont="1" applyFill="1" applyBorder="1" applyAlignment="1">
      <alignment horizontal="center" vertical="center"/>
    </xf>
    <xf numFmtId="43" fontId="34" fillId="2" borderId="19" xfId="2" applyFont="1" applyFill="1" applyBorder="1" applyAlignment="1">
      <alignment horizontal="center" vertical="center"/>
    </xf>
    <xf numFmtId="43" fontId="35" fillId="0" borderId="19" xfId="2" applyFont="1" applyBorder="1" applyAlignment="1">
      <alignment horizontal="center" vertical="center"/>
    </xf>
    <xf numFmtId="43" fontId="35" fillId="0" borderId="31" xfId="2" applyFont="1" applyBorder="1" applyAlignment="1">
      <alignment horizontal="center" vertical="center"/>
    </xf>
    <xf numFmtId="43" fontId="34" fillId="2" borderId="15" xfId="2" applyFont="1" applyFill="1" applyBorder="1" applyAlignment="1">
      <alignment horizontal="center" vertical="center"/>
    </xf>
    <xf numFmtId="43" fontId="34" fillId="2" borderId="35" xfId="2" applyFont="1" applyFill="1" applyBorder="1" applyAlignment="1">
      <alignment horizontal="center" vertical="center"/>
    </xf>
    <xf numFmtId="43" fontId="34" fillId="2" borderId="18" xfId="2" applyFont="1" applyFill="1" applyBorder="1" applyAlignment="1">
      <alignment horizontal="center" vertical="center"/>
    </xf>
    <xf numFmtId="43" fontId="35" fillId="0" borderId="35" xfId="2" applyFont="1" applyBorder="1" applyAlignment="1">
      <alignment horizontal="center" vertical="center"/>
    </xf>
    <xf numFmtId="43" fontId="35" fillId="0" borderId="18" xfId="2" applyFont="1" applyBorder="1" applyAlignment="1">
      <alignment horizontal="center" vertical="center"/>
    </xf>
    <xf numFmtId="43" fontId="35" fillId="0" borderId="37" xfId="2" applyFont="1" applyBorder="1" applyAlignment="1">
      <alignment horizontal="center" vertical="center"/>
    </xf>
    <xf numFmtId="43" fontId="35" fillId="0" borderId="29" xfId="2" applyFont="1" applyBorder="1" applyAlignment="1">
      <alignment horizontal="center" vertical="center"/>
    </xf>
    <xf numFmtId="43" fontId="34" fillId="2" borderId="6" xfId="2" applyFont="1" applyFill="1" applyBorder="1" applyAlignment="1">
      <alignment horizontal="center" vertical="center"/>
    </xf>
    <xf numFmtId="43" fontId="34" fillId="2" borderId="14" xfId="2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21" fillId="0" borderId="0" xfId="0" applyFont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/>
    </xf>
    <xf numFmtId="188" fontId="2" fillId="8" borderId="4" xfId="0" applyNumberFormat="1" applyFont="1" applyFill="1" applyBorder="1"/>
    <xf numFmtId="0" fontId="3" fillId="8" borderId="4" xfId="0" applyFont="1" applyFill="1" applyBorder="1"/>
    <xf numFmtId="188" fontId="2" fillId="8" borderId="3" xfId="0" applyNumberFormat="1" applyFont="1" applyFill="1" applyBorder="1"/>
    <xf numFmtId="0" fontId="3" fillId="8" borderId="3" xfId="0" applyFont="1" applyFill="1" applyBorder="1"/>
    <xf numFmtId="0" fontId="2" fillId="8" borderId="4" xfId="0" applyFont="1" applyFill="1" applyBorder="1"/>
    <xf numFmtId="2" fontId="3" fillId="0" borderId="4" xfId="0" applyNumberFormat="1" applyFont="1" applyBorder="1" applyAlignment="1">
      <alignment horizontal="center"/>
    </xf>
    <xf numFmtId="2" fontId="3" fillId="8" borderId="3" xfId="0" applyNumberFormat="1" applyFont="1" applyFill="1" applyBorder="1" applyAlignment="1">
      <alignment horizontal="center"/>
    </xf>
    <xf numFmtId="2" fontId="2" fillId="8" borderId="4" xfId="0" applyNumberFormat="1" applyFont="1" applyFill="1" applyBorder="1" applyAlignment="1">
      <alignment horizontal="center"/>
    </xf>
    <xf numFmtId="2" fontId="3" fillId="8" borderId="4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2" fontId="3" fillId="8" borderId="2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8" fontId="3" fillId="0" borderId="34" xfId="0" applyNumberFormat="1" applyFont="1" applyBorder="1" applyAlignment="1">
      <alignment horizontal="left" vertical="top"/>
    </xf>
    <xf numFmtId="188" fontId="3" fillId="0" borderId="44" xfId="0" applyNumberFormat="1" applyFont="1" applyBorder="1" applyAlignment="1">
      <alignment horizontal="left" vertical="top"/>
    </xf>
    <xf numFmtId="188" fontId="3" fillId="0" borderId="35" xfId="0" applyNumberFormat="1" applyFont="1" applyBorder="1" applyAlignment="1">
      <alignment horizontal="left" vertical="top" wrapText="1"/>
    </xf>
    <xf numFmtId="188" fontId="3" fillId="0" borderId="42" xfId="0" applyNumberFormat="1" applyFont="1" applyBorder="1" applyAlignment="1">
      <alignment horizontal="left" vertical="top" wrapText="1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88" fontId="3" fillId="2" borderId="5" xfId="0" applyNumberFormat="1" applyFont="1" applyFill="1" applyBorder="1" applyAlignment="1">
      <alignment horizontal="center"/>
    </xf>
    <xf numFmtId="188" fontId="3" fillId="2" borderId="7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88" fontId="3" fillId="2" borderId="5" xfId="0" applyNumberFormat="1" applyFont="1" applyFill="1" applyBorder="1" applyAlignment="1">
      <alignment horizontal="center" vertical="center"/>
    </xf>
    <xf numFmtId="188" fontId="3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188" fontId="3" fillId="3" borderId="5" xfId="0" applyNumberFormat="1" applyFont="1" applyFill="1" applyBorder="1" applyAlignment="1">
      <alignment horizontal="center" vertical="center"/>
    </xf>
    <xf numFmtId="188" fontId="3" fillId="3" borderId="7" xfId="0" applyNumberFormat="1" applyFont="1" applyFill="1" applyBorder="1" applyAlignment="1">
      <alignment horizontal="center" vertical="center"/>
    </xf>
    <xf numFmtId="188" fontId="3" fillId="3" borderId="53" xfId="0" applyNumberFormat="1" applyFont="1" applyFill="1" applyBorder="1" applyAlignment="1">
      <alignment horizontal="center" vertical="center"/>
    </xf>
    <xf numFmtId="188" fontId="3" fillId="3" borderId="54" xfId="0" applyNumberFormat="1" applyFont="1" applyFill="1" applyBorder="1" applyAlignment="1">
      <alignment horizontal="center" vertical="center"/>
    </xf>
    <xf numFmtId="188" fontId="3" fillId="5" borderId="32" xfId="0" applyNumberFormat="1" applyFont="1" applyFill="1" applyBorder="1" applyAlignment="1">
      <alignment horizontal="center" vertical="center"/>
    </xf>
    <xf numFmtId="188" fontId="3" fillId="5" borderId="43" xfId="0" applyNumberFormat="1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88" fontId="3" fillId="5" borderId="69" xfId="0" applyNumberFormat="1" applyFont="1" applyFill="1" applyBorder="1" applyAlignment="1">
      <alignment horizontal="center" vertical="center"/>
    </xf>
    <xf numFmtId="188" fontId="3" fillId="5" borderId="70" xfId="0" applyNumberFormat="1" applyFont="1" applyFill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2" fontId="2" fillId="8" borderId="35" xfId="0" applyNumberFormat="1" applyFont="1" applyFill="1" applyBorder="1" applyAlignment="1">
      <alignment horizontal="center"/>
    </xf>
    <xf numFmtId="2" fontId="2" fillId="8" borderId="42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8" borderId="56" xfId="0" applyFont="1" applyFill="1" applyBorder="1" applyAlignment="1">
      <alignment horizontal="center"/>
    </xf>
    <xf numFmtId="0" fontId="2" fillId="8" borderId="41" xfId="0" applyFont="1" applyFill="1" applyBorder="1" applyAlignment="1">
      <alignment horizontal="center"/>
    </xf>
    <xf numFmtId="2" fontId="3" fillId="8" borderId="32" xfId="0" applyNumberFormat="1" applyFont="1" applyFill="1" applyBorder="1" applyAlignment="1">
      <alignment horizontal="center"/>
    </xf>
    <xf numFmtId="2" fontId="3" fillId="8" borderId="43" xfId="0" applyNumberFormat="1" applyFont="1" applyFill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2" borderId="65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89" fontId="2" fillId="0" borderId="35" xfId="2" applyNumberFormat="1" applyFont="1" applyBorder="1" applyAlignment="1">
      <alignment horizontal="center"/>
    </xf>
    <xf numFmtId="189" fontId="2" fillId="0" borderId="42" xfId="2" applyNumberFormat="1" applyFont="1" applyBorder="1" applyAlignment="1">
      <alignment horizontal="center"/>
    </xf>
    <xf numFmtId="189" fontId="2" fillId="0" borderId="32" xfId="2" applyNumberFormat="1" applyFont="1" applyBorder="1" applyAlignment="1">
      <alignment horizontal="center"/>
    </xf>
    <xf numFmtId="189" fontId="2" fillId="0" borderId="43" xfId="2" applyNumberFormat="1" applyFont="1" applyBorder="1" applyAlignment="1">
      <alignment horizontal="center"/>
    </xf>
    <xf numFmtId="189" fontId="2" fillId="0" borderId="56" xfId="2" applyNumberFormat="1" applyFont="1" applyBorder="1" applyAlignment="1">
      <alignment horizontal="center"/>
    </xf>
    <xf numFmtId="189" fontId="2" fillId="0" borderId="41" xfId="2" applyNumberFormat="1" applyFont="1" applyBorder="1" applyAlignment="1">
      <alignment horizontal="center"/>
    </xf>
    <xf numFmtId="0" fontId="3" fillId="2" borderId="55" xfId="0" applyFont="1" applyFill="1" applyBorder="1" applyAlignment="1">
      <alignment horizontal="center" vertical="center"/>
    </xf>
    <xf numFmtId="188" fontId="3" fillId="3" borderId="5" xfId="0" applyNumberFormat="1" applyFont="1" applyFill="1" applyBorder="1" applyAlignment="1">
      <alignment horizontal="center"/>
    </xf>
    <xf numFmtId="188" fontId="3" fillId="3" borderId="7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188" fontId="9" fillId="3" borderId="5" xfId="0" applyNumberFormat="1" applyFont="1" applyFill="1" applyBorder="1" applyAlignment="1">
      <alignment horizontal="center" vertical="center"/>
    </xf>
    <xf numFmtId="188" fontId="9" fillId="3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</cellXfs>
  <cellStyles count="4">
    <cellStyle name="Comma" xfId="2" builtinId="3"/>
    <cellStyle name="Hyperlink" xfId="3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1178713</xdr:colOff>
      <xdr:row>28</xdr:row>
      <xdr:rowOff>23811</xdr:rowOff>
    </xdr:from>
    <xdr:to>
      <xdr:col>12</xdr:col>
      <xdr:colOff>694869</xdr:colOff>
      <xdr:row>34</xdr:row>
      <xdr:rowOff>37874</xdr:rowOff>
    </xdr:to>
    <xdr:sp macro="" textlink="">
      <xdr:nvSpPr>
        <xdr:cNvPr id="3" name="TextBox 2"/>
        <xdr:cNvSpPr txBox="1"/>
      </xdr:nvSpPr>
      <xdr:spPr>
        <a:xfrm>
          <a:off x="11644307" y="8358186"/>
          <a:ext cx="3600000" cy="1800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952500</xdr:colOff>
      <xdr:row>24</xdr:row>
      <xdr:rowOff>36636</xdr:rowOff>
    </xdr:from>
    <xdr:to>
      <xdr:col>6</xdr:col>
      <xdr:colOff>2220096</xdr:colOff>
      <xdr:row>30</xdr:row>
      <xdr:rowOff>78174</xdr:rowOff>
    </xdr:to>
    <xdr:sp macro="" textlink="">
      <xdr:nvSpPr>
        <xdr:cNvPr id="3" name="TextBox 2"/>
        <xdr:cNvSpPr txBox="1"/>
      </xdr:nvSpPr>
      <xdr:spPr>
        <a:xfrm>
          <a:off x="8621346" y="7510098"/>
          <a:ext cx="3600000" cy="17999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1001343</xdr:colOff>
      <xdr:row>24</xdr:row>
      <xdr:rowOff>134326</xdr:rowOff>
    </xdr:from>
    <xdr:to>
      <xdr:col>4</xdr:col>
      <xdr:colOff>2268939</xdr:colOff>
      <xdr:row>30</xdr:row>
      <xdr:rowOff>175866</xdr:rowOff>
    </xdr:to>
    <xdr:sp macro="" textlink="">
      <xdr:nvSpPr>
        <xdr:cNvPr id="3" name="TextBox 2"/>
        <xdr:cNvSpPr txBox="1"/>
      </xdr:nvSpPr>
      <xdr:spPr>
        <a:xfrm>
          <a:off x="10526343" y="7314711"/>
          <a:ext cx="3600000" cy="1800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619126</xdr:colOff>
      <xdr:row>23</xdr:row>
      <xdr:rowOff>145973</xdr:rowOff>
    </xdr:from>
    <xdr:to>
      <xdr:col>13</xdr:col>
      <xdr:colOff>650876</xdr:colOff>
      <xdr:row>30</xdr:row>
      <xdr:rowOff>111125</xdr:rowOff>
    </xdr:to>
    <xdr:sp macro="" textlink="">
      <xdr:nvSpPr>
        <xdr:cNvPr id="3" name="TextBox 2"/>
        <xdr:cNvSpPr txBox="1"/>
      </xdr:nvSpPr>
      <xdr:spPr>
        <a:xfrm>
          <a:off x="11033126" y="7305598"/>
          <a:ext cx="3905250" cy="20765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8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8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8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8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8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8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8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232318</xdr:colOff>
      <xdr:row>25</xdr:row>
      <xdr:rowOff>58084</xdr:rowOff>
    </xdr:from>
    <xdr:to>
      <xdr:col>8</xdr:col>
      <xdr:colOff>1262891</xdr:colOff>
      <xdr:row>31</xdr:row>
      <xdr:rowOff>115705</xdr:rowOff>
    </xdr:to>
    <xdr:sp macro="" textlink="">
      <xdr:nvSpPr>
        <xdr:cNvPr id="2" name="TextBox 1"/>
        <xdr:cNvSpPr txBox="1"/>
      </xdr:nvSpPr>
      <xdr:spPr>
        <a:xfrm>
          <a:off x="10500733" y="7480614"/>
          <a:ext cx="3678987" cy="18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1976437</xdr:colOff>
      <xdr:row>24</xdr:row>
      <xdr:rowOff>35718</xdr:rowOff>
    </xdr:from>
    <xdr:to>
      <xdr:col>4</xdr:col>
      <xdr:colOff>2683217</xdr:colOff>
      <xdr:row>30</xdr:row>
      <xdr:rowOff>49780</xdr:rowOff>
    </xdr:to>
    <xdr:sp macro="" textlink="">
      <xdr:nvSpPr>
        <xdr:cNvPr id="3" name="TextBox 2"/>
        <xdr:cNvSpPr txBox="1"/>
      </xdr:nvSpPr>
      <xdr:spPr>
        <a:xfrm>
          <a:off x="10465593" y="7322343"/>
          <a:ext cx="3421405" cy="18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1154906</xdr:colOff>
      <xdr:row>27</xdr:row>
      <xdr:rowOff>46461</xdr:rowOff>
    </xdr:from>
    <xdr:to>
      <xdr:col>10</xdr:col>
      <xdr:colOff>1861107</xdr:colOff>
      <xdr:row>33</xdr:row>
      <xdr:rowOff>60524</xdr:rowOff>
    </xdr:to>
    <xdr:sp macro="" textlink="">
      <xdr:nvSpPr>
        <xdr:cNvPr id="2" name="TextBox 1"/>
        <xdr:cNvSpPr txBox="1"/>
      </xdr:nvSpPr>
      <xdr:spPr>
        <a:xfrm>
          <a:off x="11799094" y="8261774"/>
          <a:ext cx="3444638" cy="18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1416538</xdr:colOff>
      <xdr:row>25</xdr:row>
      <xdr:rowOff>34260</xdr:rowOff>
    </xdr:from>
    <xdr:to>
      <xdr:col>7</xdr:col>
      <xdr:colOff>983752</xdr:colOff>
      <xdr:row>31</xdr:row>
      <xdr:rowOff>75798</xdr:rowOff>
    </xdr:to>
    <xdr:sp macro="" textlink="">
      <xdr:nvSpPr>
        <xdr:cNvPr id="3" name="TextBox 2"/>
        <xdr:cNvSpPr txBox="1"/>
      </xdr:nvSpPr>
      <xdr:spPr>
        <a:xfrm>
          <a:off x="10697307" y="7507722"/>
          <a:ext cx="3474907" cy="17999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1306634</xdr:colOff>
      <xdr:row>25</xdr:row>
      <xdr:rowOff>46469</xdr:rowOff>
    </xdr:from>
    <xdr:to>
      <xdr:col>7</xdr:col>
      <xdr:colOff>959329</xdr:colOff>
      <xdr:row>31</xdr:row>
      <xdr:rowOff>88007</xdr:rowOff>
    </xdr:to>
    <xdr:sp macro="" textlink="">
      <xdr:nvSpPr>
        <xdr:cNvPr id="3" name="TextBox 2"/>
        <xdr:cNvSpPr txBox="1"/>
      </xdr:nvSpPr>
      <xdr:spPr>
        <a:xfrm>
          <a:off x="10367596" y="7519931"/>
          <a:ext cx="3413848" cy="17999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                                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975732</xdr:colOff>
      <xdr:row>25</xdr:row>
      <xdr:rowOff>34851</xdr:rowOff>
    </xdr:from>
    <xdr:to>
      <xdr:col>10</xdr:col>
      <xdr:colOff>800577</xdr:colOff>
      <xdr:row>31</xdr:row>
      <xdr:rowOff>92471</xdr:rowOff>
    </xdr:to>
    <xdr:sp macro="" textlink="">
      <xdr:nvSpPr>
        <xdr:cNvPr id="2" name="TextBox 1"/>
        <xdr:cNvSpPr txBox="1"/>
      </xdr:nvSpPr>
      <xdr:spPr>
        <a:xfrm>
          <a:off x="10791128" y="7457381"/>
          <a:ext cx="3379297" cy="17999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418170</xdr:colOff>
      <xdr:row>25</xdr:row>
      <xdr:rowOff>46467</xdr:rowOff>
    </xdr:from>
    <xdr:to>
      <xdr:col>12</xdr:col>
      <xdr:colOff>2028607</xdr:colOff>
      <xdr:row>31</xdr:row>
      <xdr:rowOff>104089</xdr:rowOff>
    </xdr:to>
    <xdr:sp macro="" textlink="">
      <xdr:nvSpPr>
        <xdr:cNvPr id="4" name="TextBox 3"/>
        <xdr:cNvSpPr txBox="1"/>
      </xdr:nvSpPr>
      <xdr:spPr>
        <a:xfrm>
          <a:off x="11790091" y="8061406"/>
          <a:ext cx="3376046" cy="18000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                                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40822</xdr:colOff>
      <xdr:row>28</xdr:row>
      <xdr:rowOff>40823</xdr:rowOff>
    </xdr:from>
    <xdr:to>
      <xdr:col>8</xdr:col>
      <xdr:colOff>1245965</xdr:colOff>
      <xdr:row>34</xdr:row>
      <xdr:rowOff>44681</xdr:rowOff>
    </xdr:to>
    <xdr:sp macro="" textlink="">
      <xdr:nvSpPr>
        <xdr:cNvPr id="3" name="TextBox 2"/>
        <xdr:cNvSpPr txBox="1"/>
      </xdr:nvSpPr>
      <xdr:spPr>
        <a:xfrm>
          <a:off x="11688536" y="8558894"/>
          <a:ext cx="3600000" cy="1800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336860</xdr:colOff>
      <xdr:row>24</xdr:row>
      <xdr:rowOff>34846</xdr:rowOff>
    </xdr:from>
    <xdr:to>
      <xdr:col>6</xdr:col>
      <xdr:colOff>1842753</xdr:colOff>
      <xdr:row>30</xdr:row>
      <xdr:rowOff>104542</xdr:rowOff>
    </xdr:to>
    <xdr:sp macro="" textlink="">
      <xdr:nvSpPr>
        <xdr:cNvPr id="4" name="TextBox 3"/>
        <xdr:cNvSpPr txBox="1"/>
      </xdr:nvSpPr>
      <xdr:spPr>
        <a:xfrm>
          <a:off x="10431037" y="7166980"/>
          <a:ext cx="3387661" cy="181207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                                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1591372</xdr:colOff>
      <xdr:row>25</xdr:row>
      <xdr:rowOff>69697</xdr:rowOff>
    </xdr:from>
    <xdr:to>
      <xdr:col>6</xdr:col>
      <xdr:colOff>1579758</xdr:colOff>
      <xdr:row>31</xdr:row>
      <xdr:rowOff>92926</xdr:rowOff>
    </xdr:to>
    <xdr:sp macro="" textlink="">
      <xdr:nvSpPr>
        <xdr:cNvPr id="2" name="TextBox 1"/>
        <xdr:cNvSpPr txBox="1"/>
      </xdr:nvSpPr>
      <xdr:spPr>
        <a:xfrm>
          <a:off x="10361342" y="7492227"/>
          <a:ext cx="3426678" cy="176560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                                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444500</xdr:colOff>
      <xdr:row>26</xdr:row>
      <xdr:rowOff>25400</xdr:rowOff>
    </xdr:from>
    <xdr:to>
      <xdr:col>12</xdr:col>
      <xdr:colOff>5900</xdr:colOff>
      <xdr:row>32</xdr:row>
      <xdr:rowOff>76200</xdr:rowOff>
    </xdr:to>
    <xdr:sp macro="" textlink="">
      <xdr:nvSpPr>
        <xdr:cNvPr id="3" name="TextBox 2"/>
        <xdr:cNvSpPr txBox="1"/>
      </xdr:nvSpPr>
      <xdr:spPr>
        <a:xfrm>
          <a:off x="11684000" y="8039100"/>
          <a:ext cx="3561900" cy="180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 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610294</xdr:colOff>
      <xdr:row>24</xdr:row>
      <xdr:rowOff>278779</xdr:rowOff>
    </xdr:from>
    <xdr:to>
      <xdr:col>8</xdr:col>
      <xdr:colOff>1335820</xdr:colOff>
      <xdr:row>31</xdr:row>
      <xdr:rowOff>34846</xdr:rowOff>
    </xdr:to>
    <xdr:sp macro="" textlink="">
      <xdr:nvSpPr>
        <xdr:cNvPr id="3" name="TextBox 2"/>
        <xdr:cNvSpPr txBox="1"/>
      </xdr:nvSpPr>
      <xdr:spPr>
        <a:xfrm>
          <a:off x="9879745" y="7410913"/>
          <a:ext cx="3420404" cy="178884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748393</xdr:colOff>
      <xdr:row>25</xdr:row>
      <xdr:rowOff>277056</xdr:rowOff>
    </xdr:from>
    <xdr:to>
      <xdr:col>11</xdr:col>
      <xdr:colOff>1113744</xdr:colOff>
      <xdr:row>32</xdr:row>
      <xdr:rowOff>68036</xdr:rowOff>
    </xdr:to>
    <xdr:sp macro="" textlink="">
      <xdr:nvSpPr>
        <xdr:cNvPr id="3" name="TextBox 2"/>
        <xdr:cNvSpPr txBox="1"/>
      </xdr:nvSpPr>
      <xdr:spPr>
        <a:xfrm>
          <a:off x="10504714" y="7652127"/>
          <a:ext cx="3658280" cy="188648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511098</xdr:colOff>
      <xdr:row>23</xdr:row>
      <xdr:rowOff>23233</xdr:rowOff>
    </xdr:from>
    <xdr:to>
      <xdr:col>8</xdr:col>
      <xdr:colOff>917653</xdr:colOff>
      <xdr:row>29</xdr:row>
      <xdr:rowOff>162623</xdr:rowOff>
    </xdr:to>
    <xdr:sp macro="" textlink="">
      <xdr:nvSpPr>
        <xdr:cNvPr id="3" name="TextBox 2"/>
        <xdr:cNvSpPr txBox="1"/>
      </xdr:nvSpPr>
      <xdr:spPr>
        <a:xfrm>
          <a:off x="10326494" y="7166983"/>
          <a:ext cx="3496372" cy="1881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755031</xdr:colOff>
      <xdr:row>24</xdr:row>
      <xdr:rowOff>23232</xdr:rowOff>
    </xdr:from>
    <xdr:to>
      <xdr:col>8</xdr:col>
      <xdr:colOff>1009665</xdr:colOff>
      <xdr:row>30</xdr:row>
      <xdr:rowOff>80853</xdr:rowOff>
    </xdr:to>
    <xdr:sp macro="" textlink="">
      <xdr:nvSpPr>
        <xdr:cNvPr id="6" name="TextBox 5"/>
        <xdr:cNvSpPr txBox="1"/>
      </xdr:nvSpPr>
      <xdr:spPr>
        <a:xfrm>
          <a:off x="10535580" y="7457378"/>
          <a:ext cx="3600000" cy="17999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461149</xdr:colOff>
      <xdr:row>25</xdr:row>
      <xdr:rowOff>34845</xdr:rowOff>
    </xdr:from>
    <xdr:to>
      <xdr:col>7</xdr:col>
      <xdr:colOff>1343039</xdr:colOff>
      <xdr:row>31</xdr:row>
      <xdr:rowOff>92466</xdr:rowOff>
    </xdr:to>
    <xdr:sp macro="" textlink="">
      <xdr:nvSpPr>
        <xdr:cNvPr id="3" name="TextBox 2"/>
        <xdr:cNvSpPr txBox="1"/>
      </xdr:nvSpPr>
      <xdr:spPr>
        <a:xfrm>
          <a:off x="10520478" y="7585150"/>
          <a:ext cx="3600000" cy="17999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580791</xdr:colOff>
      <xdr:row>24</xdr:row>
      <xdr:rowOff>23232</xdr:rowOff>
    </xdr:from>
    <xdr:to>
      <xdr:col>17</xdr:col>
      <xdr:colOff>742498</xdr:colOff>
      <xdr:row>30</xdr:row>
      <xdr:rowOff>69696</xdr:rowOff>
    </xdr:to>
    <xdr:sp macro="" textlink="">
      <xdr:nvSpPr>
        <xdr:cNvPr id="2" name="TextBox 1"/>
        <xdr:cNvSpPr txBox="1"/>
      </xdr:nvSpPr>
      <xdr:spPr>
        <a:xfrm>
          <a:off x="10572516" y="1771650"/>
          <a:ext cx="3600232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                                ขอรับรองว่าถูกต้อง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13</xdr:col>
      <xdr:colOff>685800</xdr:colOff>
      <xdr:row>120</xdr:row>
      <xdr:rowOff>99432</xdr:rowOff>
    </xdr:from>
    <xdr:to>
      <xdr:col>17</xdr:col>
      <xdr:colOff>580573</xdr:colOff>
      <xdr:row>128</xdr:row>
      <xdr:rowOff>114300</xdr:rowOff>
    </xdr:to>
    <xdr:sp macro="" textlink="">
      <xdr:nvSpPr>
        <xdr:cNvPr id="6" name="TextBox 5"/>
        <xdr:cNvSpPr txBox="1"/>
      </xdr:nvSpPr>
      <xdr:spPr>
        <a:xfrm>
          <a:off x="15106650" y="29741232"/>
          <a:ext cx="4238173" cy="24532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20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20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20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20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20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20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20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580791</xdr:colOff>
      <xdr:row>6</xdr:row>
      <xdr:rowOff>0</xdr:rowOff>
    </xdr:from>
    <xdr:to>
      <xdr:col>19</xdr:col>
      <xdr:colOff>742498</xdr:colOff>
      <xdr:row>6</xdr:row>
      <xdr:rowOff>69696</xdr:rowOff>
    </xdr:to>
    <xdr:sp macro="" textlink="">
      <xdr:nvSpPr>
        <xdr:cNvPr id="2" name="TextBox 1"/>
        <xdr:cNvSpPr txBox="1"/>
      </xdr:nvSpPr>
      <xdr:spPr>
        <a:xfrm>
          <a:off x="10734441" y="2143125"/>
          <a:ext cx="3419257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                                ขอรับรองว่าถูกต้อง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15</xdr:col>
      <xdr:colOff>285750</xdr:colOff>
      <xdr:row>207</xdr:row>
      <xdr:rowOff>175632</xdr:rowOff>
    </xdr:from>
    <xdr:to>
      <xdr:col>19</xdr:col>
      <xdr:colOff>495301</xdr:colOff>
      <xdr:row>216</xdr:row>
      <xdr:rowOff>114300</xdr:rowOff>
    </xdr:to>
    <xdr:sp macro="" textlink="">
      <xdr:nvSpPr>
        <xdr:cNvPr id="3" name="TextBox 2"/>
        <xdr:cNvSpPr txBox="1"/>
      </xdr:nvSpPr>
      <xdr:spPr>
        <a:xfrm>
          <a:off x="16173450" y="63307332"/>
          <a:ext cx="4552951" cy="26818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2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22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22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22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2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2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2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22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522429</xdr:colOff>
      <xdr:row>27</xdr:row>
      <xdr:rowOff>154483</xdr:rowOff>
    </xdr:from>
    <xdr:to>
      <xdr:col>10</xdr:col>
      <xdr:colOff>1014897</xdr:colOff>
      <xdr:row>33</xdr:row>
      <xdr:rowOff>168545</xdr:rowOff>
    </xdr:to>
    <xdr:sp macro="" textlink="">
      <xdr:nvSpPr>
        <xdr:cNvPr id="3" name="TextBox 2"/>
        <xdr:cNvSpPr txBox="1"/>
      </xdr:nvSpPr>
      <xdr:spPr>
        <a:xfrm>
          <a:off x="11583335" y="8334077"/>
          <a:ext cx="3600000" cy="17999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149678</xdr:colOff>
      <xdr:row>48</xdr:row>
      <xdr:rowOff>0</xdr:rowOff>
    </xdr:from>
    <xdr:to>
      <xdr:col>18</xdr:col>
      <xdr:colOff>486147</xdr:colOff>
      <xdr:row>54</xdr:row>
      <xdr:rowOff>34636</xdr:rowOff>
    </xdr:to>
    <xdr:sp macro="" textlink="">
      <xdr:nvSpPr>
        <xdr:cNvPr id="4" name="TextBox 3"/>
        <xdr:cNvSpPr txBox="1"/>
      </xdr:nvSpPr>
      <xdr:spPr>
        <a:xfrm>
          <a:off x="13171714" y="15321643"/>
          <a:ext cx="3711040" cy="18307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วันที่รายงาน............เดือน.............................ปี.....................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1212272</xdr:colOff>
      <xdr:row>46</xdr:row>
      <xdr:rowOff>185552</xdr:rowOff>
    </xdr:from>
    <xdr:to>
      <xdr:col>6</xdr:col>
      <xdr:colOff>766948</xdr:colOff>
      <xdr:row>52</xdr:row>
      <xdr:rowOff>235032</xdr:rowOff>
    </xdr:to>
    <xdr:sp macro="" textlink="">
      <xdr:nvSpPr>
        <xdr:cNvPr id="4" name="TextBox 3"/>
        <xdr:cNvSpPr txBox="1"/>
      </xdr:nvSpPr>
      <xdr:spPr>
        <a:xfrm>
          <a:off x="8349837" y="14497792"/>
          <a:ext cx="3711040" cy="18307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วันที่รายงาน............เดือน.............................ปี.....................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552451</xdr:colOff>
      <xdr:row>38</xdr:row>
      <xdr:rowOff>291193</xdr:rowOff>
    </xdr:from>
    <xdr:to>
      <xdr:col>21</xdr:col>
      <xdr:colOff>857251</xdr:colOff>
      <xdr:row>48</xdr:row>
      <xdr:rowOff>285750</xdr:rowOff>
    </xdr:to>
    <xdr:sp macro="" textlink="">
      <xdr:nvSpPr>
        <xdr:cNvPr id="3" name="TextBox 2"/>
        <xdr:cNvSpPr txBox="1"/>
      </xdr:nvSpPr>
      <xdr:spPr>
        <a:xfrm>
          <a:off x="19526251" y="14902543"/>
          <a:ext cx="4972050" cy="308065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Angsana New" panose="02020603050405020304" pitchFamily="18" charset="-34"/>
              <a:cs typeface="Angsana New" panose="02020603050405020304" pitchFamily="18" charset="-34"/>
            </a:rPr>
            <a:t>                                ขอรับรองว่าข้อมูลถูกต้อง</a:t>
          </a:r>
        </a:p>
        <a:p>
          <a:endParaRPr lang="th-TH" sz="4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24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24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24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24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24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20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149679</xdr:colOff>
      <xdr:row>46</xdr:row>
      <xdr:rowOff>66045</xdr:rowOff>
    </xdr:from>
    <xdr:to>
      <xdr:col>18</xdr:col>
      <xdr:colOff>539456</xdr:colOff>
      <xdr:row>53</xdr:row>
      <xdr:rowOff>108856</xdr:rowOff>
    </xdr:to>
    <xdr:sp macro="" textlink="">
      <xdr:nvSpPr>
        <xdr:cNvPr id="3" name="TextBox 2"/>
        <xdr:cNvSpPr txBox="1"/>
      </xdr:nvSpPr>
      <xdr:spPr>
        <a:xfrm>
          <a:off x="12450536" y="14407974"/>
          <a:ext cx="4131741" cy="213831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8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8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8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8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8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8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8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557567</xdr:colOff>
      <xdr:row>57</xdr:row>
      <xdr:rowOff>23233</xdr:rowOff>
    </xdr:from>
    <xdr:to>
      <xdr:col>20</xdr:col>
      <xdr:colOff>672811</xdr:colOff>
      <xdr:row>63</xdr:row>
      <xdr:rowOff>80856</xdr:rowOff>
    </xdr:to>
    <xdr:sp macro="" textlink="">
      <xdr:nvSpPr>
        <xdr:cNvPr id="2" name="TextBox 1"/>
        <xdr:cNvSpPr txBox="1"/>
      </xdr:nvSpPr>
      <xdr:spPr>
        <a:xfrm>
          <a:off x="10615967" y="16558633"/>
          <a:ext cx="3591869" cy="1829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381000</xdr:colOff>
      <xdr:row>43</xdr:row>
      <xdr:rowOff>46463</xdr:rowOff>
    </xdr:from>
    <xdr:to>
      <xdr:col>18</xdr:col>
      <xdr:colOff>582897</xdr:colOff>
      <xdr:row>49</xdr:row>
      <xdr:rowOff>285750</xdr:rowOff>
    </xdr:to>
    <xdr:sp macro="" textlink="">
      <xdr:nvSpPr>
        <xdr:cNvPr id="2" name="TextBox 1"/>
        <xdr:cNvSpPr txBox="1"/>
      </xdr:nvSpPr>
      <xdr:spPr>
        <a:xfrm>
          <a:off x="12777107" y="13381463"/>
          <a:ext cx="4039111" cy="20354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1">
              <a:latin typeface="Angsana New" panose="02020603050405020304" pitchFamily="18" charset="-34"/>
              <a:cs typeface="Angsana New" panose="02020603050405020304" pitchFamily="18" charset="-34"/>
            </a:rPr>
            <a:t>                                ขอรับรองว่าข้อมูลถูกต้อง</a:t>
          </a:r>
        </a:p>
        <a:p>
          <a:endParaRPr lang="th-TH" sz="18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8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8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8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8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8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8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1057066</xdr:colOff>
      <xdr:row>25</xdr:row>
      <xdr:rowOff>34847</xdr:rowOff>
    </xdr:from>
    <xdr:to>
      <xdr:col>12</xdr:col>
      <xdr:colOff>1683408</xdr:colOff>
      <xdr:row>31</xdr:row>
      <xdr:rowOff>92470</xdr:rowOff>
    </xdr:to>
    <xdr:sp macro="" textlink="">
      <xdr:nvSpPr>
        <xdr:cNvPr id="3" name="TextBox 2"/>
        <xdr:cNvSpPr txBox="1"/>
      </xdr:nvSpPr>
      <xdr:spPr>
        <a:xfrm>
          <a:off x="10605298" y="7294756"/>
          <a:ext cx="3600000" cy="1800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                                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521844</xdr:colOff>
      <xdr:row>23</xdr:row>
      <xdr:rowOff>82765</xdr:rowOff>
    </xdr:from>
    <xdr:to>
      <xdr:col>12</xdr:col>
      <xdr:colOff>639411</xdr:colOff>
      <xdr:row>27</xdr:row>
      <xdr:rowOff>714376</xdr:rowOff>
    </xdr:to>
    <xdr:sp macro="" textlink="">
      <xdr:nvSpPr>
        <xdr:cNvPr id="2" name="TextBox 1"/>
        <xdr:cNvSpPr txBox="1"/>
      </xdr:nvSpPr>
      <xdr:spPr>
        <a:xfrm>
          <a:off x="11558938" y="7464640"/>
          <a:ext cx="3618004" cy="20603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                                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232317</xdr:colOff>
      <xdr:row>24</xdr:row>
      <xdr:rowOff>127775</xdr:rowOff>
    </xdr:from>
    <xdr:to>
      <xdr:col>11</xdr:col>
      <xdr:colOff>871189</xdr:colOff>
      <xdr:row>30</xdr:row>
      <xdr:rowOff>69696</xdr:rowOff>
    </xdr:to>
    <xdr:sp macro="" textlink="">
      <xdr:nvSpPr>
        <xdr:cNvPr id="3" name="TextBox 2"/>
        <xdr:cNvSpPr txBox="1"/>
      </xdr:nvSpPr>
      <xdr:spPr>
        <a:xfrm>
          <a:off x="10419421" y="7259909"/>
          <a:ext cx="3333750" cy="19050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                                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1138355</xdr:colOff>
      <xdr:row>24</xdr:row>
      <xdr:rowOff>58078</xdr:rowOff>
    </xdr:from>
    <xdr:to>
      <xdr:col>12</xdr:col>
      <xdr:colOff>743415</xdr:colOff>
      <xdr:row>30</xdr:row>
      <xdr:rowOff>115701</xdr:rowOff>
    </xdr:to>
    <xdr:sp macro="" textlink="">
      <xdr:nvSpPr>
        <xdr:cNvPr id="3" name="TextBox 2"/>
        <xdr:cNvSpPr txBox="1"/>
      </xdr:nvSpPr>
      <xdr:spPr>
        <a:xfrm>
          <a:off x="10523965" y="7190212"/>
          <a:ext cx="3496371" cy="180000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                                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1360715</xdr:colOff>
      <xdr:row>27</xdr:row>
      <xdr:rowOff>95250</xdr:rowOff>
    </xdr:from>
    <xdr:to>
      <xdr:col>7</xdr:col>
      <xdr:colOff>1041858</xdr:colOff>
      <xdr:row>33</xdr:row>
      <xdr:rowOff>99107</xdr:rowOff>
    </xdr:to>
    <xdr:sp macro="" textlink="">
      <xdr:nvSpPr>
        <xdr:cNvPr id="3" name="TextBox 2"/>
        <xdr:cNvSpPr txBox="1"/>
      </xdr:nvSpPr>
      <xdr:spPr>
        <a:xfrm>
          <a:off x="11606894" y="8613321"/>
          <a:ext cx="3600000" cy="18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25</xdr:row>
      <xdr:rowOff>37170</xdr:rowOff>
    </xdr:from>
    <xdr:to>
      <xdr:col>10</xdr:col>
      <xdr:colOff>2060126</xdr:colOff>
      <xdr:row>31</xdr:row>
      <xdr:rowOff>151006</xdr:rowOff>
    </xdr:to>
    <xdr:sp macro="" textlink="">
      <xdr:nvSpPr>
        <xdr:cNvPr id="3" name="TextBox 2"/>
        <xdr:cNvSpPr txBox="1"/>
      </xdr:nvSpPr>
      <xdr:spPr>
        <a:xfrm>
          <a:off x="10497247" y="7006682"/>
          <a:ext cx="3608519" cy="18562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                                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612653</xdr:colOff>
      <xdr:row>24</xdr:row>
      <xdr:rowOff>27546</xdr:rowOff>
    </xdr:from>
    <xdr:to>
      <xdr:col>11</xdr:col>
      <xdr:colOff>906117</xdr:colOff>
      <xdr:row>30</xdr:row>
      <xdr:rowOff>31404</xdr:rowOff>
    </xdr:to>
    <xdr:sp macro="" textlink="">
      <xdr:nvSpPr>
        <xdr:cNvPr id="2" name="TextBox 1"/>
        <xdr:cNvSpPr txBox="1"/>
      </xdr:nvSpPr>
      <xdr:spPr>
        <a:xfrm>
          <a:off x="11648046" y="7606725"/>
          <a:ext cx="3600000" cy="18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                                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1571626</xdr:colOff>
      <xdr:row>24</xdr:row>
      <xdr:rowOff>95250</xdr:rowOff>
    </xdr:from>
    <xdr:to>
      <xdr:col>4</xdr:col>
      <xdr:colOff>1599751</xdr:colOff>
      <xdr:row>30</xdr:row>
      <xdr:rowOff>178593</xdr:rowOff>
    </xdr:to>
    <xdr:sp macro="" textlink="">
      <xdr:nvSpPr>
        <xdr:cNvPr id="3" name="TextBox 2"/>
        <xdr:cNvSpPr txBox="1"/>
      </xdr:nvSpPr>
      <xdr:spPr>
        <a:xfrm>
          <a:off x="10572751" y="7381875"/>
          <a:ext cx="3480938" cy="18692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                                ขอรับรองว่าถูกต้อง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1647976</xdr:colOff>
      <xdr:row>26</xdr:row>
      <xdr:rowOff>15118</xdr:rowOff>
    </xdr:from>
    <xdr:to>
      <xdr:col>8</xdr:col>
      <xdr:colOff>907297</xdr:colOff>
      <xdr:row>32</xdr:row>
      <xdr:rowOff>18976</xdr:rowOff>
    </xdr:to>
    <xdr:sp macro="" textlink="">
      <xdr:nvSpPr>
        <xdr:cNvPr id="3" name="TextBox 2"/>
        <xdr:cNvSpPr txBox="1"/>
      </xdr:nvSpPr>
      <xdr:spPr>
        <a:xfrm>
          <a:off x="11649226" y="7499047"/>
          <a:ext cx="3600000" cy="18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1037544</xdr:colOff>
      <xdr:row>24</xdr:row>
      <xdr:rowOff>62932</xdr:rowOff>
    </xdr:from>
    <xdr:to>
      <xdr:col>4</xdr:col>
      <xdr:colOff>2297115</xdr:colOff>
      <xdr:row>30</xdr:row>
      <xdr:rowOff>66789</xdr:rowOff>
    </xdr:to>
    <xdr:sp macro="" textlink="">
      <xdr:nvSpPr>
        <xdr:cNvPr id="2" name="TextBox 1"/>
        <xdr:cNvSpPr txBox="1"/>
      </xdr:nvSpPr>
      <xdr:spPr>
        <a:xfrm>
          <a:off x="10562544" y="6948146"/>
          <a:ext cx="3600000" cy="18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1916906</xdr:colOff>
      <xdr:row>24</xdr:row>
      <xdr:rowOff>83344</xdr:rowOff>
    </xdr:from>
    <xdr:to>
      <xdr:col>8</xdr:col>
      <xdr:colOff>0</xdr:colOff>
      <xdr:row>28</xdr:row>
      <xdr:rowOff>173303</xdr:rowOff>
    </xdr:to>
    <xdr:sp macro="" textlink="">
      <xdr:nvSpPr>
        <xdr:cNvPr id="2" name="TextBox 1"/>
        <xdr:cNvSpPr txBox="1"/>
      </xdr:nvSpPr>
      <xdr:spPr>
        <a:xfrm>
          <a:off x="8003381" y="6874669"/>
          <a:ext cx="5152563" cy="12710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ลงชื่อ.................................................................................ผู้รายงานข้อมูล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5</xdr:col>
      <xdr:colOff>547688</xdr:colOff>
      <xdr:row>24</xdr:row>
      <xdr:rowOff>35718</xdr:rowOff>
    </xdr:from>
    <xdr:to>
      <xdr:col>7</xdr:col>
      <xdr:colOff>1171126</xdr:colOff>
      <xdr:row>30</xdr:row>
      <xdr:rowOff>49782</xdr:rowOff>
    </xdr:to>
    <xdr:sp macro="" textlink="">
      <xdr:nvSpPr>
        <xdr:cNvPr id="4" name="TextBox 3"/>
        <xdr:cNvSpPr txBox="1"/>
      </xdr:nvSpPr>
      <xdr:spPr>
        <a:xfrm>
          <a:off x="10560844" y="7453312"/>
          <a:ext cx="3600001" cy="1800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1619250</xdr:colOff>
      <xdr:row>24</xdr:row>
      <xdr:rowOff>130969</xdr:rowOff>
    </xdr:from>
    <xdr:to>
      <xdr:col>5</xdr:col>
      <xdr:colOff>1455965</xdr:colOff>
      <xdr:row>30</xdr:row>
      <xdr:rowOff>231321</xdr:rowOff>
    </xdr:to>
    <xdr:sp macro="" textlink="">
      <xdr:nvSpPr>
        <xdr:cNvPr id="3" name="TextBox 2"/>
        <xdr:cNvSpPr txBox="1"/>
      </xdr:nvSpPr>
      <xdr:spPr>
        <a:xfrm>
          <a:off x="10599964" y="7451612"/>
          <a:ext cx="3292930" cy="18964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24</xdr:row>
      <xdr:rowOff>83344</xdr:rowOff>
    </xdr:from>
    <xdr:to>
      <xdr:col>9</xdr:col>
      <xdr:colOff>0</xdr:colOff>
      <xdr:row>28</xdr:row>
      <xdr:rowOff>173303</xdr:rowOff>
    </xdr:to>
    <xdr:sp macro="" textlink="">
      <xdr:nvSpPr>
        <xdr:cNvPr id="2" name="TextBox 1"/>
        <xdr:cNvSpPr txBox="1"/>
      </xdr:nvSpPr>
      <xdr:spPr>
        <a:xfrm>
          <a:off x="13118306" y="7150894"/>
          <a:ext cx="0" cy="12710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ลงชื่อ.................................................................................ผู้รายงานข้อมูล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7</xdr:col>
      <xdr:colOff>346363</xdr:colOff>
      <xdr:row>24</xdr:row>
      <xdr:rowOff>73963</xdr:rowOff>
    </xdr:from>
    <xdr:to>
      <xdr:col>8</xdr:col>
      <xdr:colOff>953855</xdr:colOff>
      <xdr:row>31</xdr:row>
      <xdr:rowOff>274203</xdr:rowOff>
    </xdr:to>
    <xdr:sp macro="" textlink="">
      <xdr:nvSpPr>
        <xdr:cNvPr id="4" name="TextBox 3"/>
        <xdr:cNvSpPr txBox="1"/>
      </xdr:nvSpPr>
      <xdr:spPr>
        <a:xfrm>
          <a:off x="10203295" y="7347599"/>
          <a:ext cx="3768060" cy="22206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833436</xdr:colOff>
      <xdr:row>24</xdr:row>
      <xdr:rowOff>23813</xdr:rowOff>
    </xdr:from>
    <xdr:to>
      <xdr:col>4</xdr:col>
      <xdr:colOff>2024062</xdr:colOff>
      <xdr:row>30</xdr:row>
      <xdr:rowOff>37877</xdr:rowOff>
    </xdr:to>
    <xdr:sp macro="" textlink="">
      <xdr:nvSpPr>
        <xdr:cNvPr id="3" name="TextBox 2"/>
        <xdr:cNvSpPr txBox="1"/>
      </xdr:nvSpPr>
      <xdr:spPr>
        <a:xfrm>
          <a:off x="10572749" y="7310438"/>
          <a:ext cx="3369469" cy="18000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24</xdr:row>
      <xdr:rowOff>83344</xdr:rowOff>
    </xdr:from>
    <xdr:to>
      <xdr:col>12</xdr:col>
      <xdr:colOff>0</xdr:colOff>
      <xdr:row>28</xdr:row>
      <xdr:rowOff>173303</xdr:rowOff>
    </xdr:to>
    <xdr:sp macro="" textlink="">
      <xdr:nvSpPr>
        <xdr:cNvPr id="2" name="TextBox 1"/>
        <xdr:cNvSpPr txBox="1"/>
      </xdr:nvSpPr>
      <xdr:spPr>
        <a:xfrm>
          <a:off x="13118306" y="7150894"/>
          <a:ext cx="0" cy="12710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ลงชื่อ.................................................................................ผู้รายงานข้อมูล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8</xdr:col>
      <xdr:colOff>845344</xdr:colOff>
      <xdr:row>24</xdr:row>
      <xdr:rowOff>35719</xdr:rowOff>
    </xdr:from>
    <xdr:to>
      <xdr:col>11</xdr:col>
      <xdr:colOff>849658</xdr:colOff>
      <xdr:row>30</xdr:row>
      <xdr:rowOff>49782</xdr:rowOff>
    </xdr:to>
    <xdr:sp macro="" textlink="">
      <xdr:nvSpPr>
        <xdr:cNvPr id="4" name="TextBox 3"/>
        <xdr:cNvSpPr txBox="1"/>
      </xdr:nvSpPr>
      <xdr:spPr>
        <a:xfrm>
          <a:off x="11691938" y="7179469"/>
          <a:ext cx="3600001" cy="1800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1442357</xdr:colOff>
      <xdr:row>27</xdr:row>
      <xdr:rowOff>27215</xdr:rowOff>
    </xdr:from>
    <xdr:to>
      <xdr:col>7</xdr:col>
      <xdr:colOff>1123500</xdr:colOff>
      <xdr:row>33</xdr:row>
      <xdr:rowOff>31072</xdr:rowOff>
    </xdr:to>
    <xdr:sp macro="" textlink="">
      <xdr:nvSpPr>
        <xdr:cNvPr id="2" name="TextBox 1"/>
        <xdr:cNvSpPr txBox="1"/>
      </xdr:nvSpPr>
      <xdr:spPr>
        <a:xfrm>
          <a:off x="11688536" y="8245929"/>
          <a:ext cx="3600000" cy="18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24</xdr:row>
      <xdr:rowOff>83344</xdr:rowOff>
    </xdr:from>
    <xdr:to>
      <xdr:col>13</xdr:col>
      <xdr:colOff>0</xdr:colOff>
      <xdr:row>28</xdr:row>
      <xdr:rowOff>173303</xdr:rowOff>
    </xdr:to>
    <xdr:sp macro="" textlink="">
      <xdr:nvSpPr>
        <xdr:cNvPr id="2" name="TextBox 1"/>
        <xdr:cNvSpPr txBox="1"/>
      </xdr:nvSpPr>
      <xdr:spPr>
        <a:xfrm>
          <a:off x="13239750" y="6874669"/>
          <a:ext cx="0" cy="12710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ลงชื่อ.................................................................................ผู้รายงานข้อมูล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8</xdr:col>
      <xdr:colOff>666749</xdr:colOff>
      <xdr:row>24</xdr:row>
      <xdr:rowOff>35721</xdr:rowOff>
    </xdr:from>
    <xdr:to>
      <xdr:col>12</xdr:col>
      <xdr:colOff>762000</xdr:colOff>
      <xdr:row>30</xdr:row>
      <xdr:rowOff>119063</xdr:rowOff>
    </xdr:to>
    <xdr:sp macro="" textlink="">
      <xdr:nvSpPr>
        <xdr:cNvPr id="4" name="TextBox 3"/>
        <xdr:cNvSpPr txBox="1"/>
      </xdr:nvSpPr>
      <xdr:spPr>
        <a:xfrm>
          <a:off x="10644187" y="7322346"/>
          <a:ext cx="3345657" cy="1869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1359054</xdr:colOff>
      <xdr:row>24</xdr:row>
      <xdr:rowOff>34847</xdr:rowOff>
    </xdr:from>
    <xdr:to>
      <xdr:col>6</xdr:col>
      <xdr:colOff>3007591</xdr:colOff>
      <xdr:row>30</xdr:row>
      <xdr:rowOff>92470</xdr:rowOff>
    </xdr:to>
    <xdr:sp macro="" textlink="">
      <xdr:nvSpPr>
        <xdr:cNvPr id="3" name="TextBox 2"/>
        <xdr:cNvSpPr txBox="1"/>
      </xdr:nvSpPr>
      <xdr:spPr>
        <a:xfrm>
          <a:off x="10570426" y="7364451"/>
          <a:ext cx="3600000" cy="1800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838840</xdr:colOff>
      <xdr:row>26</xdr:row>
      <xdr:rowOff>75908</xdr:rowOff>
    </xdr:from>
    <xdr:to>
      <xdr:col>12</xdr:col>
      <xdr:colOff>2043159</xdr:colOff>
      <xdr:row>32</xdr:row>
      <xdr:rowOff>144090</xdr:rowOff>
    </xdr:to>
    <xdr:sp macro="" textlink="">
      <xdr:nvSpPr>
        <xdr:cNvPr id="2" name="TextBox 1"/>
        <xdr:cNvSpPr txBox="1"/>
      </xdr:nvSpPr>
      <xdr:spPr>
        <a:xfrm>
          <a:off x="11804496" y="8255502"/>
          <a:ext cx="3442694" cy="18541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pPr algn="l"/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pPr algn="l"/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1759801</xdr:colOff>
      <xdr:row>27</xdr:row>
      <xdr:rowOff>11326</xdr:rowOff>
    </xdr:from>
    <xdr:to>
      <xdr:col>8</xdr:col>
      <xdr:colOff>930676</xdr:colOff>
      <xdr:row>33</xdr:row>
      <xdr:rowOff>25388</xdr:rowOff>
    </xdr:to>
    <xdr:sp macro="" textlink="">
      <xdr:nvSpPr>
        <xdr:cNvPr id="3" name="TextBox 2"/>
        <xdr:cNvSpPr txBox="1"/>
      </xdr:nvSpPr>
      <xdr:spPr>
        <a:xfrm>
          <a:off x="11689614" y="8190920"/>
          <a:ext cx="3600000" cy="179999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510275</xdr:colOff>
      <xdr:row>37</xdr:row>
      <xdr:rowOff>102882</xdr:rowOff>
    </xdr:from>
    <xdr:to>
      <xdr:col>17</xdr:col>
      <xdr:colOff>680357</xdr:colOff>
      <xdr:row>43</xdr:row>
      <xdr:rowOff>149679</xdr:rowOff>
    </xdr:to>
    <xdr:sp macro="" textlink="">
      <xdr:nvSpPr>
        <xdr:cNvPr id="2" name="TextBox 1"/>
        <xdr:cNvSpPr txBox="1"/>
      </xdr:nvSpPr>
      <xdr:spPr>
        <a:xfrm>
          <a:off x="11804204" y="16023239"/>
          <a:ext cx="3435796" cy="1842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336859</xdr:colOff>
      <xdr:row>23</xdr:row>
      <xdr:rowOff>255549</xdr:rowOff>
    </xdr:from>
    <xdr:to>
      <xdr:col>15</xdr:col>
      <xdr:colOff>2091</xdr:colOff>
      <xdr:row>30</xdr:row>
      <xdr:rowOff>58081</xdr:rowOff>
    </xdr:to>
    <xdr:sp macro="" textlink="">
      <xdr:nvSpPr>
        <xdr:cNvPr id="2" name="TextBox 1"/>
        <xdr:cNvSpPr txBox="1"/>
      </xdr:nvSpPr>
      <xdr:spPr>
        <a:xfrm>
          <a:off x="10454268" y="7410915"/>
          <a:ext cx="3486847" cy="183530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</a:p>
        <a:p>
          <a:endParaRPr lang="th-TH" sz="1600" b="1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ลงชื่อ.................................................................................</a:t>
          </a:r>
        </a:p>
        <a:p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        (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ตำแหน่ง.............................................................................</a:t>
          </a:r>
        </a:p>
        <a:p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วันที่รายงาน................เดือน...............................ปี.............</a:t>
          </a:r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regis2.rmutsv.ac.th/information/statistic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regis2.rmutsv.ac.th/information/statistic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regis2.rmutsv.ac.th/information/statistic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80" zoomScaleNormal="80" zoomScaleSheetLayoutView="80" workbookViewId="0">
      <selection activeCell="C15" sqref="C15"/>
    </sheetView>
  </sheetViews>
  <sheetFormatPr defaultRowHeight="23.25" x14ac:dyDescent="0.5"/>
  <cols>
    <col min="1" max="1" width="4.75" style="1" bestFit="1" customWidth="1"/>
    <col min="2" max="2" width="30.625" style="1" customWidth="1"/>
    <col min="3" max="3" width="19" style="1" bestFit="1" customWidth="1"/>
    <col min="4" max="4" width="18.25" style="1" customWidth="1"/>
    <col min="5" max="5" width="9.875" style="1" bestFit="1" customWidth="1"/>
    <col min="6" max="6" width="8.375" style="1" bestFit="1" customWidth="1"/>
    <col min="7" max="7" width="10.5" style="1" bestFit="1" customWidth="1"/>
    <col min="8" max="8" width="14.625" style="1" bestFit="1" customWidth="1"/>
    <col min="9" max="9" width="19.625" style="1" customWidth="1"/>
    <col min="10" max="10" width="26.125" style="1" bestFit="1" customWidth="1"/>
    <col min="11" max="11" width="9.375" style="1" bestFit="1" customWidth="1"/>
    <col min="12" max="12" width="18.125" style="1" customWidth="1"/>
    <col min="13" max="13" width="9.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</row>
    <row r="2" spans="1:15" ht="29.25" x14ac:dyDescent="0.5">
      <c r="A2" s="553" t="s">
        <v>435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</row>
    <row r="3" spans="1:15" x14ac:dyDescent="0.5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</row>
    <row r="4" spans="1:15" x14ac:dyDescent="0.5">
      <c r="A4" s="554" t="s">
        <v>348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3"/>
      <c r="O4" s="3"/>
    </row>
    <row r="5" spans="1:15" x14ac:dyDescent="0.5">
      <c r="A5" s="554" t="s">
        <v>158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3"/>
      <c r="O5" s="3"/>
    </row>
    <row r="6" spans="1:15" x14ac:dyDescent="0.5">
      <c r="A6" s="554" t="s">
        <v>155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3"/>
      <c r="O6" s="3"/>
    </row>
    <row r="8" spans="1:15" s="5" customFormat="1" x14ac:dyDescent="0.2">
      <c r="A8" s="558" t="s">
        <v>0</v>
      </c>
      <c r="B8" s="558" t="s">
        <v>1</v>
      </c>
      <c r="C8" s="557" t="s">
        <v>350</v>
      </c>
      <c r="D8" s="556" t="s">
        <v>18</v>
      </c>
      <c r="E8" s="556" t="s">
        <v>115</v>
      </c>
      <c r="F8" s="556"/>
      <c r="G8" s="556"/>
      <c r="H8" s="556"/>
      <c r="I8" s="556" t="s">
        <v>5</v>
      </c>
      <c r="J8" s="556"/>
      <c r="K8" s="556"/>
      <c r="L8" s="556" t="s">
        <v>6</v>
      </c>
      <c r="M8" s="556"/>
    </row>
    <row r="9" spans="1:15" s="5" customFormat="1" x14ac:dyDescent="0.2">
      <c r="A9" s="559"/>
      <c r="B9" s="559"/>
      <c r="C9" s="557"/>
      <c r="D9" s="556"/>
      <c r="E9" s="16" t="s">
        <v>2</v>
      </c>
      <c r="F9" s="16" t="s">
        <v>3</v>
      </c>
      <c r="G9" s="16" t="s">
        <v>4</v>
      </c>
      <c r="H9" s="16" t="s">
        <v>349</v>
      </c>
      <c r="I9" s="16" t="s">
        <v>7</v>
      </c>
      <c r="J9" s="16" t="s">
        <v>10</v>
      </c>
      <c r="K9" s="16" t="s">
        <v>8</v>
      </c>
      <c r="L9" s="16" t="s">
        <v>9</v>
      </c>
      <c r="M9" s="16" t="s">
        <v>8</v>
      </c>
    </row>
    <row r="10" spans="1:15" x14ac:dyDescent="0.5">
      <c r="A10" s="72"/>
      <c r="B10" s="43"/>
      <c r="C10" s="43"/>
      <c r="D10" s="43"/>
      <c r="E10" s="25"/>
      <c r="F10" s="25"/>
      <c r="G10" s="25"/>
      <c r="H10" s="25"/>
      <c r="I10" s="25"/>
      <c r="J10" s="25"/>
      <c r="K10" s="137"/>
      <c r="L10" s="25"/>
      <c r="M10" s="137"/>
    </row>
    <row r="11" spans="1:15" x14ac:dyDescent="0.5">
      <c r="A11" s="73"/>
      <c r="B11" s="44"/>
      <c r="C11" s="44"/>
      <c r="D11" s="44"/>
      <c r="E11" s="26"/>
      <c r="F11" s="26"/>
      <c r="G11" s="26"/>
      <c r="H11" s="26"/>
      <c r="I11" s="26"/>
      <c r="J11" s="26"/>
      <c r="K11" s="117"/>
      <c r="L11" s="26"/>
      <c r="M11" s="117"/>
    </row>
    <row r="12" spans="1:15" x14ac:dyDescent="0.5">
      <c r="A12" s="73"/>
      <c r="B12" s="44"/>
      <c r="C12" s="44"/>
      <c r="D12" s="44"/>
      <c r="E12" s="26"/>
      <c r="F12" s="26"/>
      <c r="G12" s="26"/>
      <c r="H12" s="26"/>
      <c r="I12" s="26"/>
      <c r="J12" s="26"/>
      <c r="K12" s="117"/>
      <c r="L12" s="26"/>
      <c r="M12" s="117"/>
    </row>
    <row r="13" spans="1:15" x14ac:dyDescent="0.5">
      <c r="A13" s="73"/>
      <c r="B13" s="44"/>
      <c r="C13" s="44"/>
      <c r="D13" s="44"/>
      <c r="E13" s="26"/>
      <c r="F13" s="26"/>
      <c r="G13" s="26"/>
      <c r="H13" s="26"/>
      <c r="I13" s="26"/>
      <c r="J13" s="26"/>
      <c r="K13" s="117"/>
      <c r="L13" s="26"/>
      <c r="M13" s="117"/>
    </row>
    <row r="14" spans="1:15" x14ac:dyDescent="0.5">
      <c r="A14" s="73"/>
      <c r="B14" s="44"/>
      <c r="C14" s="44"/>
      <c r="D14" s="44"/>
      <c r="E14" s="26"/>
      <c r="F14" s="26"/>
      <c r="G14" s="26"/>
      <c r="H14" s="26"/>
      <c r="I14" s="26"/>
      <c r="J14" s="26"/>
      <c r="K14" s="117"/>
      <c r="L14" s="26"/>
      <c r="M14" s="117"/>
    </row>
    <row r="15" spans="1:15" x14ac:dyDescent="0.5">
      <c r="A15" s="73"/>
      <c r="B15" s="44"/>
      <c r="C15" s="44"/>
      <c r="D15" s="44"/>
      <c r="E15" s="26"/>
      <c r="F15" s="26"/>
      <c r="G15" s="26"/>
      <c r="H15" s="26"/>
      <c r="I15" s="26"/>
      <c r="J15" s="26"/>
      <c r="K15" s="117"/>
      <c r="L15" s="26"/>
      <c r="M15" s="117"/>
    </row>
    <row r="16" spans="1:15" x14ac:dyDescent="0.5">
      <c r="A16" s="73"/>
      <c r="B16" s="44"/>
      <c r="C16" s="44"/>
      <c r="D16" s="44"/>
      <c r="E16" s="26"/>
      <c r="F16" s="26"/>
      <c r="G16" s="26"/>
      <c r="H16" s="26"/>
      <c r="I16" s="26"/>
      <c r="J16" s="26"/>
      <c r="K16" s="117"/>
      <c r="L16" s="26"/>
      <c r="M16" s="117"/>
    </row>
    <row r="17" spans="1:13" x14ac:dyDescent="0.5">
      <c r="A17" s="73"/>
      <c r="B17" s="44"/>
      <c r="C17" s="44"/>
      <c r="D17" s="44"/>
      <c r="E17" s="26"/>
      <c r="F17" s="26"/>
      <c r="G17" s="26"/>
      <c r="H17" s="26"/>
      <c r="I17" s="26"/>
      <c r="J17" s="26"/>
      <c r="K17" s="117"/>
      <c r="L17" s="26"/>
      <c r="M17" s="117"/>
    </row>
    <row r="18" spans="1:13" x14ac:dyDescent="0.5">
      <c r="A18" s="73"/>
      <c r="B18" s="44"/>
      <c r="C18" s="44"/>
      <c r="D18" s="44"/>
      <c r="E18" s="26"/>
      <c r="F18" s="26"/>
      <c r="G18" s="26"/>
      <c r="H18" s="26"/>
      <c r="I18" s="26"/>
      <c r="J18" s="26"/>
      <c r="K18" s="117"/>
      <c r="L18" s="26"/>
      <c r="M18" s="117"/>
    </row>
    <row r="19" spans="1:13" x14ac:dyDescent="0.5">
      <c r="A19" s="73"/>
      <c r="B19" s="44"/>
      <c r="C19" s="44"/>
      <c r="D19" s="44"/>
      <c r="E19" s="26"/>
      <c r="F19" s="26"/>
      <c r="G19" s="26"/>
      <c r="H19" s="26"/>
      <c r="I19" s="26"/>
      <c r="J19" s="26"/>
      <c r="K19" s="117"/>
      <c r="L19" s="26"/>
      <c r="M19" s="117"/>
    </row>
    <row r="20" spans="1:13" x14ac:dyDescent="0.5">
      <c r="A20" s="73"/>
      <c r="B20" s="44"/>
      <c r="C20" s="44"/>
      <c r="D20" s="44"/>
      <c r="E20" s="26"/>
      <c r="F20" s="26"/>
      <c r="G20" s="26"/>
      <c r="H20" s="26"/>
      <c r="I20" s="26"/>
      <c r="J20" s="26"/>
      <c r="K20" s="117"/>
      <c r="L20" s="26"/>
      <c r="M20" s="117"/>
    </row>
    <row r="21" spans="1:13" x14ac:dyDescent="0.5">
      <c r="A21" s="73"/>
      <c r="B21" s="44"/>
      <c r="C21" s="44"/>
      <c r="D21" s="44"/>
      <c r="E21" s="26"/>
      <c r="F21" s="26"/>
      <c r="G21" s="26"/>
      <c r="H21" s="26"/>
      <c r="I21" s="26"/>
      <c r="J21" s="26"/>
      <c r="K21" s="117"/>
      <c r="L21" s="26"/>
      <c r="M21" s="117"/>
    </row>
    <row r="22" spans="1:13" x14ac:dyDescent="0.5">
      <c r="A22" s="73"/>
      <c r="B22" s="44"/>
      <c r="C22" s="44"/>
      <c r="D22" s="44"/>
      <c r="E22" s="26"/>
      <c r="F22" s="26"/>
      <c r="G22" s="26"/>
      <c r="H22" s="26"/>
      <c r="I22" s="26"/>
      <c r="J22" s="26"/>
      <c r="K22" s="117"/>
      <c r="L22" s="26"/>
      <c r="M22" s="117"/>
    </row>
    <row r="23" spans="1:13" x14ac:dyDescent="0.5">
      <c r="A23" s="73"/>
      <c r="B23" s="44"/>
      <c r="C23" s="44"/>
      <c r="D23" s="44"/>
      <c r="E23" s="26"/>
      <c r="F23" s="26"/>
      <c r="G23" s="26"/>
      <c r="H23" s="26"/>
      <c r="I23" s="26"/>
      <c r="J23" s="26"/>
      <c r="K23" s="117"/>
      <c r="L23" s="26"/>
      <c r="M23" s="117"/>
    </row>
    <row r="24" spans="1:13" x14ac:dyDescent="0.5">
      <c r="A24" s="73"/>
      <c r="B24" s="44"/>
      <c r="C24" s="44"/>
      <c r="D24" s="44"/>
      <c r="E24" s="26"/>
      <c r="F24" s="26"/>
      <c r="G24" s="26"/>
      <c r="H24" s="26"/>
      <c r="I24" s="26"/>
      <c r="J24" s="26"/>
      <c r="K24" s="117"/>
      <c r="L24" s="26"/>
      <c r="M24" s="117"/>
    </row>
    <row r="25" spans="1:13" x14ac:dyDescent="0.5">
      <c r="A25" s="73"/>
      <c r="B25" s="44"/>
      <c r="C25" s="44"/>
      <c r="D25" s="44"/>
      <c r="E25" s="26"/>
      <c r="F25" s="26"/>
      <c r="G25" s="26"/>
      <c r="H25" s="26"/>
      <c r="I25" s="26"/>
      <c r="J25" s="26"/>
      <c r="K25" s="117"/>
      <c r="L25" s="26"/>
      <c r="M25" s="117"/>
    </row>
    <row r="26" spans="1:13" x14ac:dyDescent="0.5">
      <c r="A26" s="73"/>
      <c r="B26" s="44"/>
      <c r="C26" s="44"/>
      <c r="D26" s="44"/>
      <c r="E26" s="26"/>
      <c r="F26" s="26"/>
      <c r="G26" s="26"/>
      <c r="H26" s="26"/>
      <c r="I26" s="26"/>
      <c r="J26" s="26"/>
      <c r="K26" s="117"/>
      <c r="L26" s="26"/>
      <c r="M26" s="117"/>
    </row>
    <row r="27" spans="1:13" x14ac:dyDescent="0.5">
      <c r="A27" s="73"/>
      <c r="B27" s="44"/>
      <c r="C27" s="44"/>
      <c r="D27" s="44"/>
      <c r="E27" s="26"/>
      <c r="F27" s="26"/>
      <c r="G27" s="26"/>
      <c r="H27" s="26"/>
      <c r="I27" s="26"/>
      <c r="J27" s="26"/>
      <c r="K27" s="117"/>
      <c r="L27" s="26"/>
      <c r="M27" s="117"/>
    </row>
    <row r="28" spans="1:13" x14ac:dyDescent="0.5">
      <c r="A28" s="74"/>
      <c r="B28" s="45"/>
      <c r="C28" s="45"/>
      <c r="D28" s="45"/>
      <c r="E28" s="27"/>
      <c r="F28" s="27"/>
      <c r="G28" s="27"/>
      <c r="H28" s="27"/>
      <c r="I28" s="27"/>
      <c r="J28" s="27"/>
      <c r="K28" s="138"/>
      <c r="L28" s="27"/>
      <c r="M28" s="138"/>
    </row>
    <row r="31" spans="1:13" x14ac:dyDescent="0.5">
      <c r="J31" s="4"/>
    </row>
  </sheetData>
  <mergeCells count="12">
    <mergeCell ref="A2:M2"/>
    <mergeCell ref="A5:M5"/>
    <mergeCell ref="A1:M1"/>
    <mergeCell ref="E8:H8"/>
    <mergeCell ref="I8:K8"/>
    <mergeCell ref="L8:M8"/>
    <mergeCell ref="A4:M4"/>
    <mergeCell ref="C8:C9"/>
    <mergeCell ref="B8:B9"/>
    <mergeCell ref="A8:A9"/>
    <mergeCell ref="D8:D9"/>
    <mergeCell ref="A6:M6"/>
  </mergeCells>
  <pageMargins left="0.70866141732283472" right="0.31496062992125984" top="0.70866141732283472" bottom="0.31496062992125984" header="0.31496062992125984" footer="0.31496062992125984"/>
  <pageSetup paperSize="9" scale="6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topLeftCell="A16" zoomScale="78" zoomScaleNormal="80" zoomScaleSheetLayoutView="78" workbookViewId="0">
      <selection activeCell="C15" sqref="C15"/>
    </sheetView>
  </sheetViews>
  <sheetFormatPr defaultRowHeight="23.25" x14ac:dyDescent="0.5"/>
  <cols>
    <col min="1" max="1" width="6.625" style="1" customWidth="1"/>
    <col min="2" max="2" width="56.625" style="1" customWidth="1"/>
    <col min="3" max="5" width="20.625" style="1" customWidth="1"/>
    <col min="6" max="6" width="30.625" style="1" customWidth="1"/>
    <col min="7" max="7" width="28.75" style="1" customWidth="1"/>
    <col min="8" max="8" width="17" style="1" customWidth="1"/>
    <col min="9" max="9" width="18.5" style="1" customWidth="1"/>
    <col min="10" max="16384" width="9" style="1"/>
  </cols>
  <sheetData>
    <row r="1" spans="1:13" ht="29.25" x14ac:dyDescent="0.6">
      <c r="A1" s="555" t="s">
        <v>524</v>
      </c>
      <c r="B1" s="555"/>
      <c r="C1" s="555"/>
      <c r="D1" s="555"/>
      <c r="E1" s="555"/>
      <c r="F1" s="555"/>
      <c r="G1" s="555"/>
      <c r="H1" s="199"/>
      <c r="I1" s="199"/>
      <c r="J1" s="199"/>
      <c r="K1" s="199"/>
    </row>
    <row r="2" spans="1:13" ht="29.25" x14ac:dyDescent="0.6">
      <c r="A2" s="555" t="s">
        <v>435</v>
      </c>
      <c r="B2" s="555"/>
      <c r="C2" s="555"/>
      <c r="D2" s="555"/>
      <c r="E2" s="555"/>
      <c r="F2" s="555"/>
      <c r="G2" s="555"/>
      <c r="H2" s="199"/>
      <c r="I2" s="199"/>
      <c r="J2" s="199"/>
      <c r="K2" s="199"/>
      <c r="L2" s="199"/>
      <c r="M2" s="199"/>
    </row>
    <row r="3" spans="1:13" x14ac:dyDescent="0.5">
      <c r="A3" s="385"/>
      <c r="B3" s="385"/>
      <c r="C3" s="385"/>
      <c r="D3" s="385"/>
      <c r="E3" s="385"/>
      <c r="F3" s="385"/>
      <c r="G3" s="385"/>
    </row>
    <row r="4" spans="1:13" x14ac:dyDescent="0.5">
      <c r="A4" s="554" t="s">
        <v>29</v>
      </c>
      <c r="B4" s="554"/>
      <c r="C4" s="554"/>
      <c r="D4" s="554"/>
      <c r="E4" s="554"/>
      <c r="F4" s="554"/>
      <c r="G4" s="554"/>
    </row>
    <row r="5" spans="1:13" x14ac:dyDescent="0.5">
      <c r="A5" s="554" t="s">
        <v>158</v>
      </c>
      <c r="B5" s="554"/>
      <c r="C5" s="554"/>
      <c r="D5" s="554"/>
      <c r="E5" s="554"/>
      <c r="F5" s="554"/>
      <c r="G5" s="554"/>
      <c r="H5" s="554"/>
      <c r="I5" s="554"/>
    </row>
    <row r="6" spans="1:13" x14ac:dyDescent="0.5">
      <c r="A6" s="554" t="s">
        <v>161</v>
      </c>
      <c r="B6" s="554"/>
      <c r="C6" s="554"/>
      <c r="D6" s="554"/>
      <c r="E6" s="554"/>
      <c r="F6" s="554"/>
      <c r="G6" s="554"/>
      <c r="H6" s="554"/>
      <c r="I6" s="554"/>
    </row>
    <row r="8" spans="1:13" s="5" customFormat="1" ht="23.25" customHeight="1" x14ac:dyDescent="0.2">
      <c r="A8" s="558" t="s">
        <v>0</v>
      </c>
      <c r="B8" s="560" t="s">
        <v>385</v>
      </c>
      <c r="C8" s="579" t="s">
        <v>422</v>
      </c>
      <c r="D8" s="582"/>
      <c r="E8" s="580"/>
      <c r="F8" s="557" t="s">
        <v>315</v>
      </c>
      <c r="G8" s="557" t="s">
        <v>224</v>
      </c>
    </row>
    <row r="9" spans="1:13" s="5" customFormat="1" x14ac:dyDescent="0.2">
      <c r="A9" s="559"/>
      <c r="B9" s="561"/>
      <c r="C9" s="376" t="s">
        <v>52</v>
      </c>
      <c r="D9" s="376" t="s">
        <v>53</v>
      </c>
      <c r="E9" s="376" t="s">
        <v>58</v>
      </c>
      <c r="F9" s="556"/>
      <c r="G9" s="556"/>
    </row>
    <row r="10" spans="1:13" x14ac:dyDescent="0.5">
      <c r="A10" s="12"/>
      <c r="B10" s="8"/>
      <c r="C10" s="8"/>
      <c r="D10" s="8"/>
      <c r="E10" s="8"/>
      <c r="F10" s="8"/>
      <c r="G10" s="8"/>
    </row>
    <row r="11" spans="1:13" x14ac:dyDescent="0.5">
      <c r="A11" s="13"/>
      <c r="B11" s="6"/>
      <c r="C11" s="6"/>
      <c r="D11" s="6"/>
      <c r="E11" s="6"/>
      <c r="F11" s="6"/>
      <c r="G11" s="6"/>
    </row>
    <row r="12" spans="1:13" x14ac:dyDescent="0.5">
      <c r="A12" s="13"/>
      <c r="B12" s="6"/>
      <c r="C12" s="6"/>
      <c r="D12" s="6"/>
      <c r="E12" s="6"/>
      <c r="F12" s="6"/>
      <c r="G12" s="6"/>
    </row>
    <row r="13" spans="1:13" x14ac:dyDescent="0.5">
      <c r="A13" s="13"/>
      <c r="B13" s="6"/>
      <c r="C13" s="6"/>
      <c r="D13" s="6"/>
      <c r="E13" s="6"/>
      <c r="F13" s="6"/>
      <c r="G13" s="6"/>
    </row>
    <row r="14" spans="1:13" x14ac:dyDescent="0.5">
      <c r="A14" s="13"/>
      <c r="B14" s="6"/>
      <c r="C14" s="6"/>
      <c r="D14" s="6"/>
      <c r="E14" s="6"/>
      <c r="F14" s="6"/>
      <c r="G14" s="6"/>
    </row>
    <row r="15" spans="1:13" x14ac:dyDescent="0.5">
      <c r="A15" s="13"/>
      <c r="B15" s="6"/>
      <c r="C15" s="6"/>
      <c r="D15" s="6"/>
      <c r="E15" s="6"/>
      <c r="F15" s="6"/>
      <c r="G15" s="6"/>
    </row>
    <row r="16" spans="1:13" x14ac:dyDescent="0.5">
      <c r="A16" s="13"/>
      <c r="B16" s="6"/>
      <c r="C16" s="6"/>
      <c r="D16" s="6"/>
      <c r="E16" s="6"/>
      <c r="F16" s="6"/>
      <c r="G16" s="6"/>
    </row>
    <row r="17" spans="1:7" x14ac:dyDescent="0.5">
      <c r="A17" s="13"/>
      <c r="B17" s="6"/>
      <c r="C17" s="6"/>
      <c r="D17" s="6"/>
      <c r="E17" s="6"/>
      <c r="F17" s="6"/>
      <c r="G17" s="6"/>
    </row>
    <row r="18" spans="1:7" x14ac:dyDescent="0.5">
      <c r="A18" s="13"/>
      <c r="B18" s="6"/>
      <c r="C18" s="6"/>
      <c r="D18" s="6"/>
      <c r="E18" s="6"/>
      <c r="F18" s="6"/>
      <c r="G18" s="6"/>
    </row>
    <row r="19" spans="1:7" x14ac:dyDescent="0.5">
      <c r="A19" s="13"/>
      <c r="B19" s="6"/>
      <c r="C19" s="6"/>
      <c r="D19" s="6"/>
      <c r="E19" s="6"/>
      <c r="F19" s="6"/>
      <c r="G19" s="6"/>
    </row>
    <row r="20" spans="1:7" x14ac:dyDescent="0.5">
      <c r="A20" s="13"/>
      <c r="B20" s="6"/>
      <c r="C20" s="6"/>
      <c r="D20" s="6"/>
      <c r="E20" s="6"/>
      <c r="F20" s="6"/>
      <c r="G20" s="6"/>
    </row>
    <row r="21" spans="1:7" x14ac:dyDescent="0.5">
      <c r="A21" s="13"/>
      <c r="B21" s="6"/>
      <c r="C21" s="6"/>
      <c r="D21" s="6"/>
      <c r="E21" s="6"/>
      <c r="F21" s="6"/>
      <c r="G21" s="6"/>
    </row>
    <row r="22" spans="1:7" x14ac:dyDescent="0.5">
      <c r="A22" s="13"/>
      <c r="B22" s="6"/>
      <c r="C22" s="6"/>
      <c r="D22" s="6"/>
      <c r="E22" s="6"/>
      <c r="F22" s="6"/>
      <c r="G22" s="6"/>
    </row>
    <row r="23" spans="1:7" x14ac:dyDescent="0.5">
      <c r="A23" s="121"/>
      <c r="B23" s="122"/>
      <c r="C23" s="122"/>
      <c r="D23" s="122"/>
      <c r="E23" s="122"/>
      <c r="F23" s="122"/>
      <c r="G23" s="122"/>
    </row>
    <row r="24" spans="1:7" s="372" customFormat="1" x14ac:dyDescent="0.2">
      <c r="A24" s="419"/>
      <c r="B24" s="374" t="s">
        <v>58</v>
      </c>
      <c r="C24" s="374"/>
      <c r="D24" s="374"/>
      <c r="E24" s="374"/>
      <c r="F24" s="374"/>
      <c r="G24" s="374"/>
    </row>
  </sheetData>
  <mergeCells count="12">
    <mergeCell ref="H5:I5"/>
    <mergeCell ref="A6:G6"/>
    <mergeCell ref="H6:I6"/>
    <mergeCell ref="A1:G1"/>
    <mergeCell ref="A2:G2"/>
    <mergeCell ref="A4:G4"/>
    <mergeCell ref="A5:G5"/>
    <mergeCell ref="A8:A9"/>
    <mergeCell ref="B8:B9"/>
    <mergeCell ref="F8:F9"/>
    <mergeCell ref="G8:G9"/>
    <mergeCell ref="C8:E8"/>
  </mergeCells>
  <pageMargins left="0.70866141732283472" right="0.31496062992125984" top="0.70866141732283472" bottom="0.31496062992125984" header="0.31496062992125984" footer="0.31496062992125984"/>
  <pageSetup paperSize="9"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="78" zoomScaleNormal="80" zoomScaleSheetLayoutView="78" workbookViewId="0">
      <selection activeCell="C15" sqref="C15"/>
    </sheetView>
  </sheetViews>
  <sheetFormatPr defaultRowHeight="23.25" x14ac:dyDescent="0.5"/>
  <cols>
    <col min="1" max="1" width="6.625" style="1" customWidth="1"/>
    <col min="2" max="2" width="85.125" style="1" customWidth="1"/>
    <col min="3" max="5" width="30.625" style="1" customWidth="1"/>
    <col min="6" max="6" width="17" style="1" customWidth="1"/>
    <col min="7" max="7" width="18.5" style="1" customWidth="1"/>
    <col min="8" max="16384" width="9" style="1"/>
  </cols>
  <sheetData>
    <row r="1" spans="1:13" ht="29.25" x14ac:dyDescent="0.6">
      <c r="A1" s="555" t="s">
        <v>524</v>
      </c>
      <c r="B1" s="555"/>
      <c r="C1" s="555"/>
      <c r="D1" s="555"/>
      <c r="E1" s="555"/>
      <c r="F1" s="199"/>
      <c r="G1" s="199"/>
      <c r="H1" s="199"/>
      <c r="I1" s="199"/>
    </row>
    <row r="2" spans="1:13" ht="29.25" x14ac:dyDescent="0.6">
      <c r="A2" s="555" t="s">
        <v>435</v>
      </c>
      <c r="B2" s="555"/>
      <c r="C2" s="555"/>
      <c r="D2" s="555"/>
      <c r="E2" s="555"/>
      <c r="F2" s="199"/>
      <c r="G2" s="199"/>
      <c r="H2" s="199"/>
      <c r="I2" s="199"/>
      <c r="J2" s="199"/>
      <c r="K2" s="199"/>
      <c r="L2" s="199"/>
      <c r="M2" s="199"/>
    </row>
    <row r="3" spans="1:13" x14ac:dyDescent="0.5">
      <c r="A3" s="385"/>
      <c r="B3" s="385"/>
      <c r="C3" s="385"/>
      <c r="D3" s="385"/>
      <c r="E3" s="385"/>
    </row>
    <row r="4" spans="1:13" x14ac:dyDescent="0.5">
      <c r="A4" s="554" t="s">
        <v>114</v>
      </c>
      <c r="B4" s="554"/>
      <c r="C4" s="554"/>
      <c r="D4" s="554"/>
      <c r="E4" s="554"/>
    </row>
    <row r="5" spans="1:13" x14ac:dyDescent="0.5">
      <c r="A5" s="554" t="s">
        <v>163</v>
      </c>
      <c r="B5" s="554"/>
      <c r="C5" s="554"/>
      <c r="D5" s="554"/>
      <c r="E5" s="554"/>
      <c r="F5" s="554"/>
      <c r="G5" s="554"/>
    </row>
    <row r="6" spans="1:13" x14ac:dyDescent="0.5">
      <c r="A6" s="554" t="s">
        <v>161</v>
      </c>
      <c r="B6" s="554"/>
      <c r="C6" s="554"/>
      <c r="D6" s="554"/>
      <c r="E6" s="554"/>
      <c r="F6" s="554"/>
      <c r="G6" s="554"/>
    </row>
    <row r="8" spans="1:13" s="5" customFormat="1" ht="23.25" customHeight="1" x14ac:dyDescent="0.2">
      <c r="A8" s="558" t="s">
        <v>0</v>
      </c>
      <c r="B8" s="560" t="s">
        <v>28</v>
      </c>
      <c r="C8" s="557" t="s">
        <v>175</v>
      </c>
      <c r="D8" s="557" t="s">
        <v>314</v>
      </c>
      <c r="E8" s="557" t="s">
        <v>225</v>
      </c>
    </row>
    <row r="9" spans="1:13" s="5" customFormat="1" x14ac:dyDescent="0.2">
      <c r="A9" s="559"/>
      <c r="B9" s="561"/>
      <c r="C9" s="556"/>
      <c r="D9" s="556"/>
      <c r="E9" s="556"/>
    </row>
    <row r="10" spans="1:13" x14ac:dyDescent="0.5">
      <c r="A10" s="12"/>
      <c r="B10" s="8"/>
      <c r="C10" s="8"/>
      <c r="D10" s="8"/>
      <c r="E10" s="8"/>
    </row>
    <row r="11" spans="1:13" x14ac:dyDescent="0.5">
      <c r="A11" s="13"/>
      <c r="B11" s="6"/>
      <c r="C11" s="6"/>
      <c r="D11" s="6"/>
      <c r="E11" s="6"/>
    </row>
    <row r="12" spans="1:13" x14ac:dyDescent="0.5">
      <c r="A12" s="13"/>
      <c r="B12" s="6"/>
      <c r="C12" s="6"/>
      <c r="D12" s="6"/>
      <c r="E12" s="6"/>
    </row>
    <row r="13" spans="1:13" x14ac:dyDescent="0.5">
      <c r="A13" s="13"/>
      <c r="B13" s="6"/>
      <c r="C13" s="6"/>
      <c r="D13" s="6"/>
      <c r="E13" s="6"/>
    </row>
    <row r="14" spans="1:13" x14ac:dyDescent="0.5">
      <c r="A14" s="13"/>
      <c r="B14" s="6"/>
      <c r="C14" s="6"/>
      <c r="D14" s="6"/>
      <c r="E14" s="6"/>
    </row>
    <row r="15" spans="1:13" x14ac:dyDescent="0.5">
      <c r="A15" s="13"/>
      <c r="B15" s="6"/>
      <c r="C15" s="6"/>
      <c r="D15" s="6"/>
      <c r="E15" s="6"/>
    </row>
    <row r="16" spans="1:13" x14ac:dyDescent="0.5">
      <c r="A16" s="13"/>
      <c r="B16" s="6"/>
      <c r="C16" s="6"/>
      <c r="D16" s="6"/>
      <c r="E16" s="6"/>
    </row>
    <row r="17" spans="1:5" x14ac:dyDescent="0.5">
      <c r="A17" s="13"/>
      <c r="B17" s="6"/>
      <c r="C17" s="6"/>
      <c r="D17" s="6"/>
      <c r="E17" s="6"/>
    </row>
    <row r="18" spans="1:5" x14ac:dyDescent="0.5">
      <c r="A18" s="13"/>
      <c r="B18" s="6"/>
      <c r="C18" s="6"/>
      <c r="D18" s="6"/>
      <c r="E18" s="6"/>
    </row>
    <row r="19" spans="1:5" x14ac:dyDescent="0.5">
      <c r="A19" s="13"/>
      <c r="B19" s="6"/>
      <c r="C19" s="6"/>
      <c r="D19" s="6"/>
      <c r="E19" s="6"/>
    </row>
    <row r="20" spans="1:5" x14ac:dyDescent="0.5">
      <c r="A20" s="13"/>
      <c r="B20" s="6"/>
      <c r="C20" s="6"/>
      <c r="D20" s="6"/>
      <c r="E20" s="6"/>
    </row>
    <row r="21" spans="1:5" x14ac:dyDescent="0.5">
      <c r="A21" s="13"/>
      <c r="B21" s="6"/>
      <c r="C21" s="6"/>
      <c r="D21" s="6"/>
      <c r="E21" s="6"/>
    </row>
    <row r="22" spans="1:5" x14ac:dyDescent="0.5">
      <c r="A22" s="13"/>
      <c r="B22" s="6"/>
      <c r="C22" s="6"/>
      <c r="D22" s="6"/>
      <c r="E22" s="6"/>
    </row>
    <row r="23" spans="1:5" x14ac:dyDescent="0.5">
      <c r="A23" s="121"/>
      <c r="B23" s="122"/>
      <c r="C23" s="122"/>
      <c r="D23" s="122"/>
      <c r="E23" s="122"/>
    </row>
    <row r="24" spans="1:5" s="372" customFormat="1" x14ac:dyDescent="0.2">
      <c r="A24" s="419"/>
      <c r="B24" s="374" t="s">
        <v>58</v>
      </c>
      <c r="C24" s="374"/>
      <c r="D24" s="374"/>
      <c r="E24" s="374"/>
    </row>
  </sheetData>
  <mergeCells count="10">
    <mergeCell ref="A1:E1"/>
    <mergeCell ref="A2:E2"/>
    <mergeCell ref="A4:E4"/>
    <mergeCell ref="A6:G6"/>
    <mergeCell ref="A8:A9"/>
    <mergeCell ref="B8:B9"/>
    <mergeCell ref="C8:C9"/>
    <mergeCell ref="D8:D9"/>
    <mergeCell ref="E8:E9"/>
    <mergeCell ref="A5:G5"/>
  </mergeCells>
  <pageMargins left="0.70866141732283472" right="0.31496062992125984" top="0.70866141732283472" bottom="0.31496062992125984" header="0.31496062992125984" footer="0.31496062992125984"/>
  <pageSetup paperSize="9" scale="6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23"/>
  <sheetViews>
    <sheetView view="pageBreakPreview" topLeftCell="A13" zoomScale="60" zoomScaleNormal="80" workbookViewId="0">
      <selection activeCell="C15" sqref="C15"/>
    </sheetView>
  </sheetViews>
  <sheetFormatPr defaultRowHeight="23.25" x14ac:dyDescent="0.5"/>
  <cols>
    <col min="1" max="1" width="6" style="1" customWidth="1"/>
    <col min="2" max="2" width="41.75" style="1" customWidth="1"/>
    <col min="3" max="14" width="12.625" style="28" customWidth="1"/>
    <col min="15" max="15" width="17" style="1" customWidth="1"/>
    <col min="16" max="16" width="18.5" style="1" customWidth="1"/>
    <col min="17" max="16384" width="9" style="1"/>
  </cols>
  <sheetData>
    <row r="1" spans="1:16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</row>
    <row r="2" spans="1:16" ht="29.25" x14ac:dyDescent="0.6">
      <c r="A2" s="555" t="s">
        <v>435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62"/>
    </row>
    <row r="3" spans="1:16" x14ac:dyDescent="0.5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</row>
    <row r="4" spans="1:16" ht="26.25" x14ac:dyDescent="0.5">
      <c r="A4" s="583" t="s">
        <v>31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</row>
    <row r="5" spans="1:16" ht="26.25" x14ac:dyDescent="0.5">
      <c r="A5" s="583" t="s">
        <v>158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54"/>
      <c r="P5" s="554"/>
    </row>
    <row r="6" spans="1:16" ht="26.25" x14ac:dyDescent="0.5">
      <c r="A6" s="583" t="s">
        <v>161</v>
      </c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54"/>
      <c r="P6" s="554"/>
    </row>
    <row r="8" spans="1:16" s="5" customFormat="1" ht="23.25" customHeight="1" x14ac:dyDescent="0.2">
      <c r="A8" s="558" t="s">
        <v>0</v>
      </c>
      <c r="B8" s="558" t="s">
        <v>19</v>
      </c>
      <c r="C8" s="579" t="s">
        <v>436</v>
      </c>
      <c r="D8" s="582"/>
      <c r="E8" s="582"/>
      <c r="F8" s="580"/>
      <c r="G8" s="573" t="s">
        <v>354</v>
      </c>
      <c r="H8" s="574"/>
      <c r="I8" s="574"/>
      <c r="J8" s="575"/>
      <c r="K8" s="573" t="s">
        <v>355</v>
      </c>
      <c r="L8" s="574"/>
      <c r="M8" s="574"/>
      <c r="N8" s="575"/>
    </row>
    <row r="9" spans="1:16" s="5" customFormat="1" x14ac:dyDescent="0.2">
      <c r="A9" s="559"/>
      <c r="B9" s="559"/>
      <c r="C9" s="338" t="s">
        <v>36</v>
      </c>
      <c r="D9" s="338" t="s">
        <v>35</v>
      </c>
      <c r="E9" s="338" t="s">
        <v>34</v>
      </c>
      <c r="F9" s="338" t="s">
        <v>58</v>
      </c>
      <c r="G9" s="15" t="s">
        <v>36</v>
      </c>
      <c r="H9" s="15" t="s">
        <v>35</v>
      </c>
      <c r="I9" s="15" t="s">
        <v>34</v>
      </c>
      <c r="J9" s="338" t="s">
        <v>58</v>
      </c>
      <c r="K9" s="338" t="s">
        <v>36</v>
      </c>
      <c r="L9" s="338" t="s">
        <v>35</v>
      </c>
      <c r="M9" s="338" t="s">
        <v>34</v>
      </c>
      <c r="N9" s="338" t="s">
        <v>58</v>
      </c>
    </row>
    <row r="10" spans="1:16" x14ac:dyDescent="0.5">
      <c r="A10" s="72"/>
      <c r="B10" s="8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6" x14ac:dyDescent="0.5">
      <c r="A11" s="72"/>
      <c r="B11" s="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6" x14ac:dyDescent="0.5">
      <c r="A12" s="72"/>
      <c r="B12" s="8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6" x14ac:dyDescent="0.5">
      <c r="A13" s="72"/>
      <c r="B13" s="8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6" x14ac:dyDescent="0.5">
      <c r="A14" s="72"/>
      <c r="B14" s="8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6" x14ac:dyDescent="0.5">
      <c r="A15" s="72"/>
      <c r="B15" s="8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6" x14ac:dyDescent="0.5">
      <c r="A16" s="72"/>
      <c r="B16" s="8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5">
      <c r="A17" s="72"/>
      <c r="B17" s="8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5">
      <c r="A18" s="72"/>
      <c r="B18" s="8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x14ac:dyDescent="0.5">
      <c r="A19" s="72"/>
      <c r="B19" s="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x14ac:dyDescent="0.5">
      <c r="A20" s="72"/>
      <c r="B20" s="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x14ac:dyDescent="0.5">
      <c r="A21" s="72"/>
      <c r="B21" s="8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x14ac:dyDescent="0.5">
      <c r="A22" s="72"/>
      <c r="B22" s="343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</row>
    <row r="23" spans="1:14" x14ac:dyDescent="0.5">
      <c r="A23" s="584" t="s">
        <v>58</v>
      </c>
      <c r="B23" s="585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</row>
  </sheetData>
  <mergeCells count="13">
    <mergeCell ref="A23:B23"/>
    <mergeCell ref="O5:P5"/>
    <mergeCell ref="A6:N6"/>
    <mergeCell ref="O6:P6"/>
    <mergeCell ref="C8:F8"/>
    <mergeCell ref="G8:J8"/>
    <mergeCell ref="K8:N8"/>
    <mergeCell ref="A1:N1"/>
    <mergeCell ref="A2:N2"/>
    <mergeCell ref="A4:N4"/>
    <mergeCell ref="A8:A9"/>
    <mergeCell ref="A5:N5"/>
    <mergeCell ref="B8:B9"/>
  </mergeCells>
  <pageMargins left="0.70866141732283472" right="0.31496062992125984" top="0.70866141732283472" bottom="0.31496062992125984" header="0.31496062992125984" footer="0.31496062992125984"/>
  <pageSetup paperSize="9" scale="6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25"/>
  <sheetViews>
    <sheetView view="pageBreakPreview" zoomScale="82" zoomScaleNormal="80" zoomScaleSheetLayoutView="82" workbookViewId="0">
      <selection activeCell="D14" sqref="D14"/>
    </sheetView>
  </sheetViews>
  <sheetFormatPr defaultRowHeight="23.25" x14ac:dyDescent="0.5"/>
  <cols>
    <col min="1" max="1" width="6.625" style="1" customWidth="1"/>
    <col min="2" max="2" width="48.5" style="1" customWidth="1"/>
    <col min="3" max="3" width="43.375" style="1" customWidth="1"/>
    <col min="4" max="5" width="17.125" style="28" customWidth="1"/>
    <col min="6" max="8" width="11.625" style="28" customWidth="1"/>
    <col min="9" max="9" width="16.625" style="1" customWidth="1"/>
    <col min="10" max="10" width="17" style="1" customWidth="1"/>
    <col min="11" max="11" width="18.5" style="1" customWidth="1"/>
    <col min="12" max="16384" width="9" style="1"/>
  </cols>
  <sheetData>
    <row r="1" spans="1:13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555"/>
    </row>
    <row r="2" spans="1:13" ht="29.25" x14ac:dyDescent="0.6">
      <c r="A2" s="555" t="s">
        <v>435</v>
      </c>
      <c r="B2" s="586"/>
      <c r="C2" s="586"/>
      <c r="D2" s="586"/>
      <c r="E2" s="586"/>
      <c r="F2" s="586"/>
      <c r="G2" s="586"/>
      <c r="H2" s="586"/>
      <c r="I2" s="586"/>
      <c r="J2" s="199"/>
      <c r="K2" s="199"/>
      <c r="L2" s="199"/>
      <c r="M2" s="199"/>
    </row>
    <row r="3" spans="1:13" ht="29.25" x14ac:dyDescent="0.6">
      <c r="A3" s="555" t="s">
        <v>519</v>
      </c>
      <c r="B3" s="586"/>
      <c r="C3" s="586"/>
      <c r="D3" s="586"/>
      <c r="E3" s="586"/>
      <c r="F3" s="586"/>
      <c r="G3" s="586"/>
      <c r="H3" s="586"/>
      <c r="I3" s="586"/>
    </row>
    <row r="4" spans="1:13" x14ac:dyDescent="0.5">
      <c r="A4" s="554" t="s">
        <v>31</v>
      </c>
      <c r="B4" s="554"/>
      <c r="C4" s="554"/>
      <c r="D4" s="554"/>
      <c r="E4" s="554"/>
      <c r="F4" s="554"/>
      <c r="G4" s="554"/>
      <c r="H4" s="554"/>
      <c r="I4" s="554"/>
    </row>
    <row r="5" spans="1:13" x14ac:dyDescent="0.5">
      <c r="A5" s="554" t="s">
        <v>158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</row>
    <row r="6" spans="1:13" x14ac:dyDescent="0.5">
      <c r="A6" s="554" t="s">
        <v>161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</row>
    <row r="8" spans="1:13" s="336" customFormat="1" x14ac:dyDescent="0.2">
      <c r="A8" s="558" t="s">
        <v>0</v>
      </c>
      <c r="B8" s="560" t="s">
        <v>356</v>
      </c>
      <c r="C8" s="558" t="s">
        <v>76</v>
      </c>
      <c r="D8" s="563" t="s">
        <v>150</v>
      </c>
      <c r="E8" s="565"/>
      <c r="F8" s="557" t="s">
        <v>160</v>
      </c>
      <c r="G8" s="557"/>
      <c r="H8" s="557"/>
      <c r="I8" s="560" t="s">
        <v>151</v>
      </c>
    </row>
    <row r="9" spans="1:13" s="336" customFormat="1" x14ac:dyDescent="0.2">
      <c r="A9" s="559"/>
      <c r="B9" s="561"/>
      <c r="C9" s="559"/>
      <c r="D9" s="337" t="s">
        <v>32</v>
      </c>
      <c r="E9" s="337" t="s">
        <v>33</v>
      </c>
      <c r="F9" s="338" t="s">
        <v>36</v>
      </c>
      <c r="G9" s="338" t="s">
        <v>35</v>
      </c>
      <c r="H9" s="338" t="s">
        <v>34</v>
      </c>
      <c r="I9" s="559"/>
    </row>
    <row r="10" spans="1:13" x14ac:dyDescent="0.5">
      <c r="A10" s="12"/>
      <c r="B10" s="29"/>
      <c r="C10" s="8"/>
      <c r="D10" s="25"/>
      <c r="E10" s="25"/>
      <c r="F10" s="25"/>
      <c r="G10" s="25"/>
      <c r="H10" s="25"/>
      <c r="I10" s="9"/>
    </row>
    <row r="11" spans="1:13" x14ac:dyDescent="0.5">
      <c r="A11" s="12"/>
      <c r="B11" s="29"/>
      <c r="C11" s="8"/>
      <c r="D11" s="25"/>
      <c r="E11" s="25"/>
      <c r="F11" s="25"/>
      <c r="G11" s="25"/>
      <c r="H11" s="25"/>
      <c r="I11" s="9"/>
    </row>
    <row r="12" spans="1:13" x14ac:dyDescent="0.5">
      <c r="A12" s="12"/>
      <c r="B12" s="29"/>
      <c r="C12" s="8"/>
      <c r="D12" s="25"/>
      <c r="E12" s="25"/>
      <c r="F12" s="25"/>
      <c r="G12" s="25"/>
      <c r="H12" s="25"/>
      <c r="I12" s="9"/>
    </row>
    <row r="13" spans="1:13" x14ac:dyDescent="0.5">
      <c r="A13" s="12"/>
      <c r="B13" s="29"/>
      <c r="C13" s="8"/>
      <c r="D13" s="25"/>
      <c r="E13" s="25"/>
      <c r="F13" s="25"/>
      <c r="G13" s="25"/>
      <c r="H13" s="25"/>
      <c r="I13" s="9"/>
    </row>
    <row r="14" spans="1:13" x14ac:dyDescent="0.5">
      <c r="A14" s="12"/>
      <c r="B14" s="29"/>
      <c r="C14" s="8"/>
      <c r="D14" s="25"/>
      <c r="E14" s="25"/>
      <c r="F14" s="25"/>
      <c r="G14" s="25"/>
      <c r="H14" s="25"/>
      <c r="I14" s="9"/>
    </row>
    <row r="15" spans="1:13" x14ac:dyDescent="0.5">
      <c r="A15" s="12"/>
      <c r="B15" s="29"/>
      <c r="C15" s="8"/>
      <c r="D15" s="25"/>
      <c r="E15" s="25"/>
      <c r="F15" s="25"/>
      <c r="G15" s="25"/>
      <c r="H15" s="25"/>
      <c r="I15" s="9"/>
    </row>
    <row r="16" spans="1:13" x14ac:dyDescent="0.5">
      <c r="A16" s="12"/>
      <c r="B16" s="29"/>
      <c r="C16" s="8"/>
      <c r="D16" s="25"/>
      <c r="E16" s="25"/>
      <c r="F16" s="25"/>
      <c r="G16" s="25"/>
      <c r="H16" s="25"/>
      <c r="I16" s="9"/>
    </row>
    <row r="17" spans="1:9" x14ac:dyDescent="0.5">
      <c r="A17" s="12"/>
      <c r="B17" s="29"/>
      <c r="C17" s="8"/>
      <c r="D17" s="25"/>
      <c r="E17" s="25"/>
      <c r="F17" s="25"/>
      <c r="G17" s="25"/>
      <c r="H17" s="25"/>
      <c r="I17" s="9"/>
    </row>
    <row r="18" spans="1:9" x14ac:dyDescent="0.5">
      <c r="A18" s="12"/>
      <c r="B18" s="29"/>
      <c r="C18" s="8"/>
      <c r="D18" s="25"/>
      <c r="E18" s="25"/>
      <c r="F18" s="25"/>
      <c r="G18" s="25"/>
      <c r="H18" s="25"/>
      <c r="I18" s="9"/>
    </row>
    <row r="19" spans="1:9" x14ac:dyDescent="0.5">
      <c r="A19" s="12"/>
      <c r="B19" s="29"/>
      <c r="C19" s="8"/>
      <c r="D19" s="25"/>
      <c r="E19" s="25"/>
      <c r="F19" s="25"/>
      <c r="G19" s="25"/>
      <c r="H19" s="25"/>
      <c r="I19" s="9"/>
    </row>
    <row r="20" spans="1:9" x14ac:dyDescent="0.5">
      <c r="A20" s="12"/>
      <c r="B20" s="29"/>
      <c r="C20" s="8"/>
      <c r="D20" s="25"/>
      <c r="E20" s="25"/>
      <c r="F20" s="25"/>
      <c r="G20" s="25"/>
      <c r="H20" s="25"/>
      <c r="I20" s="9"/>
    </row>
    <row r="21" spans="1:9" x14ac:dyDescent="0.5">
      <c r="A21" s="12"/>
      <c r="B21" s="29"/>
      <c r="C21" s="8"/>
      <c r="D21" s="25"/>
      <c r="E21" s="25"/>
      <c r="F21" s="25"/>
      <c r="G21" s="25"/>
      <c r="H21" s="25"/>
      <c r="I21" s="9"/>
    </row>
    <row r="22" spans="1:9" x14ac:dyDescent="0.5">
      <c r="A22" s="12"/>
      <c r="B22" s="29"/>
      <c r="C22" s="8"/>
      <c r="D22" s="25"/>
      <c r="E22" s="25"/>
      <c r="F22" s="25"/>
      <c r="G22" s="25"/>
      <c r="H22" s="25"/>
      <c r="I22" s="9"/>
    </row>
    <row r="23" spans="1:9" x14ac:dyDescent="0.5">
      <c r="A23" s="12"/>
      <c r="B23" s="29"/>
      <c r="C23" s="8"/>
      <c r="D23" s="25"/>
      <c r="E23" s="25"/>
      <c r="F23" s="25"/>
      <c r="G23" s="25"/>
      <c r="H23" s="25"/>
      <c r="I23" s="9"/>
    </row>
    <row r="24" spans="1:9" x14ac:dyDescent="0.5">
      <c r="A24" s="12"/>
      <c r="B24" s="29"/>
      <c r="C24" s="8"/>
      <c r="D24" s="25"/>
      <c r="E24" s="25"/>
      <c r="F24" s="25"/>
      <c r="G24" s="25"/>
      <c r="H24" s="25"/>
      <c r="I24" s="9"/>
    </row>
    <row r="25" spans="1:9" x14ac:dyDescent="0.5">
      <c r="A25" s="14"/>
      <c r="B25" s="7"/>
      <c r="C25" s="7"/>
      <c r="D25" s="27"/>
      <c r="E25" s="27"/>
      <c r="F25" s="27"/>
      <c r="G25" s="27"/>
      <c r="H25" s="27"/>
      <c r="I25" s="11"/>
    </row>
  </sheetData>
  <mergeCells count="14">
    <mergeCell ref="A8:A9"/>
    <mergeCell ref="B8:B9"/>
    <mergeCell ref="D8:E8"/>
    <mergeCell ref="F8:H8"/>
    <mergeCell ref="I8:I9"/>
    <mergeCell ref="C8:C9"/>
    <mergeCell ref="A6:I6"/>
    <mergeCell ref="J6:K6"/>
    <mergeCell ref="A1:I1"/>
    <mergeCell ref="A2:I2"/>
    <mergeCell ref="A4:I4"/>
    <mergeCell ref="A5:I5"/>
    <mergeCell ref="J5:K5"/>
    <mergeCell ref="A3:I3"/>
  </mergeCells>
  <pageMargins left="0.70866141732283472" right="0.31496062992125984" top="0.70866141732283472" bottom="0.31496062992125984" header="0.31496062992125984" footer="0.31496062992125984"/>
  <pageSetup paperSize="9" scale="6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24"/>
  <sheetViews>
    <sheetView view="pageBreakPreview" zoomScale="80" zoomScaleNormal="80" zoomScaleSheetLayoutView="80" workbookViewId="0">
      <selection activeCell="C15" sqref="C15"/>
    </sheetView>
  </sheetViews>
  <sheetFormatPr defaultRowHeight="23.25" x14ac:dyDescent="0.5"/>
  <cols>
    <col min="1" max="1" width="6.625" style="28" customWidth="1"/>
    <col min="2" max="2" width="69.25" style="1" customWidth="1"/>
    <col min="3" max="3" width="35.625" style="1" customWidth="1"/>
    <col min="4" max="5" width="35.625" style="28" customWidth="1"/>
    <col min="6" max="6" width="17" style="1" customWidth="1"/>
    <col min="7" max="7" width="18.5" style="1" customWidth="1"/>
    <col min="8" max="16384" width="9" style="1"/>
  </cols>
  <sheetData>
    <row r="1" spans="1:13" ht="29.25" x14ac:dyDescent="0.6">
      <c r="A1" s="555" t="s">
        <v>524</v>
      </c>
      <c r="B1" s="555"/>
      <c r="C1" s="555"/>
      <c r="D1" s="555"/>
      <c r="E1" s="555"/>
    </row>
    <row r="2" spans="1:13" ht="29.25" x14ac:dyDescent="0.6">
      <c r="A2" s="555" t="s">
        <v>435</v>
      </c>
      <c r="B2" s="555"/>
      <c r="C2" s="555"/>
      <c r="D2" s="555"/>
      <c r="E2" s="555"/>
      <c r="F2" s="199"/>
      <c r="G2" s="199"/>
      <c r="H2" s="199"/>
      <c r="I2" s="199"/>
      <c r="J2" s="199"/>
      <c r="K2" s="199"/>
      <c r="L2" s="199"/>
      <c r="M2" s="199"/>
    </row>
    <row r="3" spans="1:13" x14ac:dyDescent="0.5">
      <c r="A3" s="385"/>
      <c r="B3" s="385"/>
      <c r="C3" s="385"/>
      <c r="D3" s="385"/>
      <c r="E3" s="385"/>
    </row>
    <row r="4" spans="1:13" x14ac:dyDescent="0.5">
      <c r="A4" s="554" t="s">
        <v>390</v>
      </c>
      <c r="B4" s="554"/>
      <c r="C4" s="554"/>
      <c r="D4" s="554"/>
      <c r="E4" s="554"/>
    </row>
    <row r="5" spans="1:13" x14ac:dyDescent="0.5">
      <c r="A5" s="554" t="s">
        <v>158</v>
      </c>
      <c r="B5" s="554"/>
      <c r="C5" s="554"/>
      <c r="D5" s="554"/>
      <c r="E5" s="554"/>
      <c r="F5" s="554"/>
      <c r="G5" s="554"/>
    </row>
    <row r="6" spans="1:13" x14ac:dyDescent="0.5">
      <c r="A6" s="554" t="s">
        <v>161</v>
      </c>
      <c r="B6" s="554"/>
      <c r="C6" s="554"/>
      <c r="D6" s="554"/>
      <c r="E6" s="554"/>
      <c r="F6" s="554"/>
      <c r="G6" s="554"/>
    </row>
    <row r="8" spans="1:13" s="139" customFormat="1" ht="23.25" customHeight="1" x14ac:dyDescent="0.2">
      <c r="A8" s="558" t="s">
        <v>0</v>
      </c>
      <c r="B8" s="558" t="s">
        <v>159</v>
      </c>
      <c r="C8" s="557" t="s">
        <v>391</v>
      </c>
      <c r="D8" s="557" t="s">
        <v>357</v>
      </c>
      <c r="E8" s="557" t="s">
        <v>358</v>
      </c>
    </row>
    <row r="9" spans="1:13" s="139" customFormat="1" x14ac:dyDescent="0.2">
      <c r="A9" s="559"/>
      <c r="B9" s="559"/>
      <c r="C9" s="557"/>
      <c r="D9" s="557"/>
      <c r="E9" s="557"/>
    </row>
    <row r="10" spans="1:13" x14ac:dyDescent="0.5">
      <c r="A10" s="72"/>
      <c r="B10" s="8"/>
      <c r="C10" s="347"/>
      <c r="D10" s="346"/>
      <c r="E10" s="347"/>
    </row>
    <row r="11" spans="1:13" x14ac:dyDescent="0.5">
      <c r="A11" s="73"/>
      <c r="B11" s="6"/>
      <c r="C11" s="349"/>
      <c r="D11" s="348"/>
      <c r="E11" s="349"/>
    </row>
    <row r="12" spans="1:13" x14ac:dyDescent="0.5">
      <c r="A12" s="73"/>
      <c r="B12" s="6"/>
      <c r="C12" s="349"/>
      <c r="D12" s="348"/>
      <c r="E12" s="349"/>
    </row>
    <row r="13" spans="1:13" x14ac:dyDescent="0.5">
      <c r="A13" s="73"/>
      <c r="B13" s="6"/>
      <c r="C13" s="349"/>
      <c r="D13" s="348"/>
      <c r="E13" s="349"/>
    </row>
    <row r="14" spans="1:13" x14ac:dyDescent="0.5">
      <c r="A14" s="73"/>
      <c r="B14" s="6"/>
      <c r="C14" s="349"/>
      <c r="D14" s="348"/>
      <c r="E14" s="349"/>
    </row>
    <row r="15" spans="1:13" x14ac:dyDescent="0.5">
      <c r="A15" s="73"/>
      <c r="B15" s="6"/>
      <c r="C15" s="349"/>
      <c r="D15" s="348"/>
      <c r="E15" s="349"/>
    </row>
    <row r="16" spans="1:13" x14ac:dyDescent="0.5">
      <c r="A16" s="73"/>
      <c r="B16" s="6"/>
      <c r="C16" s="349"/>
      <c r="D16" s="348"/>
      <c r="E16" s="349"/>
    </row>
    <row r="17" spans="1:5" x14ac:dyDescent="0.5">
      <c r="A17" s="73"/>
      <c r="B17" s="6"/>
      <c r="C17" s="349"/>
      <c r="D17" s="348"/>
      <c r="E17" s="349"/>
    </row>
    <row r="18" spans="1:5" x14ac:dyDescent="0.5">
      <c r="A18" s="73"/>
      <c r="B18" s="6"/>
      <c r="C18" s="349"/>
      <c r="D18" s="348"/>
      <c r="E18" s="349"/>
    </row>
    <row r="19" spans="1:5" x14ac:dyDescent="0.5">
      <c r="A19" s="73"/>
      <c r="B19" s="6"/>
      <c r="C19" s="349"/>
      <c r="D19" s="348"/>
      <c r="E19" s="349"/>
    </row>
    <row r="20" spans="1:5" x14ac:dyDescent="0.5">
      <c r="A20" s="73"/>
      <c r="B20" s="6"/>
      <c r="C20" s="349"/>
      <c r="D20" s="348"/>
      <c r="E20" s="349"/>
    </row>
    <row r="21" spans="1:5" x14ac:dyDescent="0.5">
      <c r="A21" s="73"/>
      <c r="B21" s="6"/>
      <c r="C21" s="349"/>
      <c r="D21" s="348"/>
      <c r="E21" s="349"/>
    </row>
    <row r="22" spans="1:5" x14ac:dyDescent="0.5">
      <c r="A22" s="73"/>
      <c r="B22" s="6"/>
      <c r="C22" s="349"/>
      <c r="D22" s="348"/>
      <c r="E22" s="349"/>
    </row>
    <row r="23" spans="1:5" x14ac:dyDescent="0.5">
      <c r="A23" s="75"/>
      <c r="B23" s="122"/>
      <c r="C23" s="351"/>
      <c r="D23" s="350"/>
      <c r="E23" s="351"/>
    </row>
    <row r="24" spans="1:5" x14ac:dyDescent="0.5">
      <c r="A24" s="587" t="s">
        <v>58</v>
      </c>
      <c r="B24" s="588"/>
      <c r="C24" s="345"/>
      <c r="D24" s="340"/>
      <c r="E24" s="337"/>
    </row>
  </sheetData>
  <mergeCells count="11">
    <mergeCell ref="A24:B24"/>
    <mergeCell ref="E8:E9"/>
    <mergeCell ref="A1:E1"/>
    <mergeCell ref="A2:E2"/>
    <mergeCell ref="A4:E4"/>
    <mergeCell ref="A6:G6"/>
    <mergeCell ref="A8:A9"/>
    <mergeCell ref="C8:C9"/>
    <mergeCell ref="D8:D9"/>
    <mergeCell ref="A5:G5"/>
    <mergeCell ref="B8:B9"/>
  </mergeCells>
  <pageMargins left="0.70866141732283472" right="0.31496062992125984" top="0.70866141732283472" bottom="0.31496062992125984" header="0.31496062992125984" footer="0.31496062992125984"/>
  <pageSetup paperSize="9" scale="6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27"/>
  <sheetViews>
    <sheetView view="pageBreakPreview" topLeftCell="A7" zoomScale="80" zoomScaleNormal="80" zoomScaleSheetLayoutView="80" workbookViewId="0">
      <selection activeCell="C15" sqref="C15"/>
    </sheetView>
  </sheetViews>
  <sheetFormatPr defaultRowHeight="23.25" x14ac:dyDescent="0.5"/>
  <cols>
    <col min="1" max="1" width="5.625" style="28" customWidth="1"/>
    <col min="2" max="2" width="30.625" style="1" customWidth="1"/>
    <col min="3" max="3" width="25.625" style="1" customWidth="1"/>
    <col min="4" max="4" width="8.625" style="28" bestFit="1" customWidth="1"/>
    <col min="5" max="5" width="17.5" style="28" bestFit="1" customWidth="1"/>
    <col min="6" max="6" width="11.875" style="28" bestFit="1" customWidth="1"/>
    <col min="7" max="7" width="14.25" style="28" customWidth="1"/>
    <col min="8" max="8" width="25.625" style="28" customWidth="1"/>
    <col min="9" max="9" width="22.5" style="1" customWidth="1"/>
    <col min="10" max="10" width="13.5" style="1" customWidth="1"/>
    <col min="11" max="11" width="22" style="1" customWidth="1"/>
    <col min="12" max="12" width="17" style="1" customWidth="1"/>
    <col min="13" max="13" width="18.5" style="1" customWidth="1"/>
    <col min="14" max="16384" width="9" style="1"/>
  </cols>
  <sheetData>
    <row r="1" spans="1:13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555"/>
      <c r="J1" s="555"/>
      <c r="K1" s="562"/>
    </row>
    <row r="2" spans="1:13" ht="29.25" x14ac:dyDescent="0.6">
      <c r="A2" s="555" t="s">
        <v>435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199"/>
      <c r="M2" s="199"/>
    </row>
    <row r="3" spans="1:13" ht="29.25" x14ac:dyDescent="0.6">
      <c r="A3" s="555" t="s">
        <v>519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</row>
    <row r="4" spans="1:13" ht="26.25" x14ac:dyDescent="0.55000000000000004">
      <c r="A4" s="583" t="s">
        <v>390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313"/>
      <c r="M4" s="313"/>
    </row>
    <row r="5" spans="1:13" ht="26.25" x14ac:dyDescent="0.5">
      <c r="A5" s="583" t="s">
        <v>158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</row>
    <row r="6" spans="1:13" ht="26.25" x14ac:dyDescent="0.5">
      <c r="A6" s="583" t="s">
        <v>161</v>
      </c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</row>
    <row r="8" spans="1:13" s="336" customFormat="1" ht="23.25" customHeight="1" x14ac:dyDescent="0.2">
      <c r="A8" s="558" t="s">
        <v>0</v>
      </c>
      <c r="B8" s="560" t="s">
        <v>359</v>
      </c>
      <c r="C8" s="558" t="s">
        <v>76</v>
      </c>
      <c r="D8" s="563" t="s">
        <v>150</v>
      </c>
      <c r="E8" s="564"/>
      <c r="F8" s="565"/>
      <c r="G8" s="560" t="s">
        <v>226</v>
      </c>
      <c r="H8" s="560" t="s">
        <v>148</v>
      </c>
      <c r="I8" s="558" t="s">
        <v>149</v>
      </c>
      <c r="J8" s="560" t="s">
        <v>360</v>
      </c>
      <c r="K8" s="560" t="s">
        <v>179</v>
      </c>
    </row>
    <row r="9" spans="1:13" s="336" customFormat="1" x14ac:dyDescent="0.2">
      <c r="A9" s="559"/>
      <c r="B9" s="561"/>
      <c r="C9" s="559"/>
      <c r="D9" s="186" t="s">
        <v>32</v>
      </c>
      <c r="E9" s="187" t="s">
        <v>33</v>
      </c>
      <c r="F9" s="188" t="s">
        <v>178</v>
      </c>
      <c r="G9" s="561"/>
      <c r="H9" s="561"/>
      <c r="I9" s="559"/>
      <c r="J9" s="561"/>
      <c r="K9" s="559"/>
    </row>
    <row r="10" spans="1:13" x14ac:dyDescent="0.5">
      <c r="A10" s="72"/>
      <c r="B10" s="29"/>
      <c r="C10" s="8"/>
      <c r="D10" s="189"/>
      <c r="E10" s="190"/>
      <c r="F10" s="191"/>
      <c r="G10" s="247"/>
      <c r="H10" s="25"/>
      <c r="I10" s="9"/>
      <c r="J10" s="137"/>
      <c r="K10" s="9"/>
    </row>
    <row r="11" spans="1:13" x14ac:dyDescent="0.5">
      <c r="A11" s="73"/>
      <c r="B11" s="6"/>
      <c r="C11" s="6"/>
      <c r="D11" s="192"/>
      <c r="E11" s="193"/>
      <c r="F11" s="194"/>
      <c r="G11" s="248"/>
      <c r="H11" s="26"/>
      <c r="I11" s="10"/>
      <c r="J11" s="117"/>
      <c r="K11" s="10"/>
    </row>
    <row r="12" spans="1:13" x14ac:dyDescent="0.5">
      <c r="A12" s="73"/>
      <c r="B12" s="6"/>
      <c r="C12" s="6"/>
      <c r="D12" s="192"/>
      <c r="E12" s="193"/>
      <c r="F12" s="194"/>
      <c r="G12" s="248"/>
      <c r="H12" s="26"/>
      <c r="I12" s="10"/>
      <c r="J12" s="117"/>
      <c r="K12" s="10"/>
    </row>
    <row r="13" spans="1:13" x14ac:dyDescent="0.5">
      <c r="A13" s="73"/>
      <c r="B13" s="6"/>
      <c r="C13" s="6"/>
      <c r="D13" s="192"/>
      <c r="E13" s="193"/>
      <c r="F13" s="194"/>
      <c r="G13" s="248"/>
      <c r="H13" s="26"/>
      <c r="I13" s="10"/>
      <c r="J13" s="117"/>
      <c r="K13" s="10"/>
    </row>
    <row r="14" spans="1:13" x14ac:dyDescent="0.5">
      <c r="A14" s="73"/>
      <c r="B14" s="6"/>
      <c r="C14" s="6"/>
      <c r="D14" s="192"/>
      <c r="E14" s="193"/>
      <c r="F14" s="194"/>
      <c r="G14" s="248"/>
      <c r="H14" s="26"/>
      <c r="I14" s="10"/>
      <c r="J14" s="117"/>
      <c r="K14" s="10"/>
    </row>
    <row r="15" spans="1:13" x14ac:dyDescent="0.5">
      <c r="A15" s="73"/>
      <c r="B15" s="6"/>
      <c r="C15" s="6"/>
      <c r="D15" s="192"/>
      <c r="E15" s="193"/>
      <c r="F15" s="194"/>
      <c r="G15" s="248"/>
      <c r="H15" s="26"/>
      <c r="I15" s="10"/>
      <c r="J15" s="117"/>
      <c r="K15" s="10"/>
    </row>
    <row r="16" spans="1:13" x14ac:dyDescent="0.5">
      <c r="A16" s="73"/>
      <c r="B16" s="6"/>
      <c r="C16" s="6"/>
      <c r="D16" s="192"/>
      <c r="E16" s="193"/>
      <c r="F16" s="194"/>
      <c r="G16" s="248"/>
      <c r="H16" s="26"/>
      <c r="I16" s="10"/>
      <c r="J16" s="117"/>
      <c r="K16" s="10"/>
    </row>
    <row r="17" spans="1:11" x14ac:dyDescent="0.5">
      <c r="A17" s="73"/>
      <c r="B17" s="30"/>
      <c r="C17" s="6"/>
      <c r="D17" s="192"/>
      <c r="E17" s="193"/>
      <c r="F17" s="194"/>
      <c r="G17" s="248"/>
      <c r="H17" s="26"/>
      <c r="I17" s="10"/>
      <c r="J17" s="117"/>
      <c r="K17" s="10"/>
    </row>
    <row r="18" spans="1:11" x14ac:dyDescent="0.5">
      <c r="A18" s="73"/>
      <c r="B18" s="6"/>
      <c r="C18" s="6"/>
      <c r="D18" s="192"/>
      <c r="E18" s="193"/>
      <c r="F18" s="194"/>
      <c r="G18" s="248"/>
      <c r="H18" s="26"/>
      <c r="I18" s="10"/>
      <c r="J18" s="117"/>
      <c r="K18" s="10"/>
    </row>
    <row r="19" spans="1:11" x14ac:dyDescent="0.5">
      <c r="A19" s="73"/>
      <c r="B19" s="6"/>
      <c r="C19" s="6"/>
      <c r="D19" s="192"/>
      <c r="E19" s="193"/>
      <c r="F19" s="194"/>
      <c r="G19" s="248"/>
      <c r="H19" s="26"/>
      <c r="I19" s="10"/>
      <c r="J19" s="117"/>
      <c r="K19" s="10"/>
    </row>
    <row r="20" spans="1:11" x14ac:dyDescent="0.5">
      <c r="A20" s="73"/>
      <c r="B20" s="6"/>
      <c r="C20" s="6"/>
      <c r="D20" s="192"/>
      <c r="E20" s="193"/>
      <c r="F20" s="194"/>
      <c r="G20" s="248"/>
      <c r="H20" s="26"/>
      <c r="I20" s="10"/>
      <c r="J20" s="117"/>
      <c r="K20" s="10"/>
    </row>
    <row r="21" spans="1:11" x14ac:dyDescent="0.5">
      <c r="A21" s="73"/>
      <c r="B21" s="6"/>
      <c r="C21" s="6"/>
      <c r="D21" s="192"/>
      <c r="E21" s="193"/>
      <c r="F21" s="194"/>
      <c r="G21" s="248"/>
      <c r="H21" s="26"/>
      <c r="I21" s="10"/>
      <c r="J21" s="117"/>
      <c r="K21" s="10"/>
    </row>
    <row r="22" spans="1:11" x14ac:dyDescent="0.5">
      <c r="A22" s="73"/>
      <c r="B22" s="6"/>
      <c r="C22" s="6"/>
      <c r="D22" s="192"/>
      <c r="E22" s="193"/>
      <c r="F22" s="194"/>
      <c r="G22" s="248"/>
      <c r="H22" s="26"/>
      <c r="I22" s="10"/>
      <c r="J22" s="117"/>
      <c r="K22" s="10"/>
    </row>
    <row r="23" spans="1:11" x14ac:dyDescent="0.5">
      <c r="A23" s="73"/>
      <c r="B23" s="6"/>
      <c r="C23" s="6"/>
      <c r="D23" s="192"/>
      <c r="E23" s="193"/>
      <c r="F23" s="194"/>
      <c r="G23" s="248"/>
      <c r="H23" s="26"/>
      <c r="I23" s="10"/>
      <c r="J23" s="137"/>
      <c r="K23" s="10"/>
    </row>
    <row r="24" spans="1:11" x14ac:dyDescent="0.5">
      <c r="A24" s="73"/>
      <c r="B24" s="6"/>
      <c r="C24" s="6"/>
      <c r="D24" s="192"/>
      <c r="E24" s="193"/>
      <c r="F24" s="194"/>
      <c r="G24" s="248"/>
      <c r="H24" s="26"/>
      <c r="I24" s="10"/>
      <c r="J24" s="117"/>
      <c r="K24" s="10"/>
    </row>
    <row r="25" spans="1:11" x14ac:dyDescent="0.5">
      <c r="A25" s="73"/>
      <c r="B25" s="6"/>
      <c r="C25" s="6"/>
      <c r="D25" s="192"/>
      <c r="E25" s="193"/>
      <c r="F25" s="194"/>
      <c r="G25" s="248"/>
      <c r="H25" s="26"/>
      <c r="I25" s="10"/>
      <c r="J25" s="117"/>
      <c r="K25" s="10"/>
    </row>
    <row r="26" spans="1:11" x14ac:dyDescent="0.5">
      <c r="A26" s="73"/>
      <c r="B26" s="6"/>
      <c r="C26" s="6"/>
      <c r="D26" s="192"/>
      <c r="E26" s="193"/>
      <c r="F26" s="194"/>
      <c r="G26" s="248"/>
      <c r="H26" s="26"/>
      <c r="I26" s="10"/>
      <c r="J26" s="117"/>
      <c r="K26" s="10"/>
    </row>
    <row r="27" spans="1:11" x14ac:dyDescent="0.5">
      <c r="A27" s="74"/>
      <c r="B27" s="7"/>
      <c r="C27" s="7"/>
      <c r="D27" s="195"/>
      <c r="E27" s="196"/>
      <c r="F27" s="197"/>
      <c r="G27" s="249"/>
      <c r="H27" s="27"/>
      <c r="I27" s="11"/>
      <c r="J27" s="138"/>
      <c r="K27" s="11"/>
    </row>
  </sheetData>
  <mergeCells count="15">
    <mergeCell ref="A8:A9"/>
    <mergeCell ref="B8:B9"/>
    <mergeCell ref="D8:F8"/>
    <mergeCell ref="G8:G9"/>
    <mergeCell ref="A1:K1"/>
    <mergeCell ref="A2:K2"/>
    <mergeCell ref="A4:K4"/>
    <mergeCell ref="A5:M5"/>
    <mergeCell ref="A6:M6"/>
    <mergeCell ref="H8:H9"/>
    <mergeCell ref="I8:I9"/>
    <mergeCell ref="K8:K9"/>
    <mergeCell ref="C8:C9"/>
    <mergeCell ref="J8:J9"/>
    <mergeCell ref="A3:K3"/>
  </mergeCells>
  <pageMargins left="0.70866141732283472" right="0.31496062992125984" top="0.70866141732283472" bottom="0.31496062992125984" header="0.31496062992125984" footer="0.31496062992125984"/>
  <pageSetup paperSize="9" scale="6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5"/>
  <sheetViews>
    <sheetView view="pageBreakPreview" topLeftCell="A4" zoomScale="78" zoomScaleNormal="80" zoomScaleSheetLayoutView="78" workbookViewId="0">
      <selection activeCell="B11" sqref="B11"/>
    </sheetView>
  </sheetViews>
  <sheetFormatPr defaultRowHeight="23.25" x14ac:dyDescent="0.5"/>
  <cols>
    <col min="1" max="1" width="6.625" style="1" customWidth="1"/>
    <col min="2" max="2" width="37.5" style="1" customWidth="1"/>
    <col min="3" max="3" width="28" style="1" customWidth="1"/>
    <col min="4" max="4" width="22.25" style="1" customWidth="1"/>
    <col min="5" max="5" width="21.75" style="1" customWidth="1"/>
    <col min="6" max="6" width="21.375" style="1" customWidth="1"/>
    <col min="7" max="7" width="25.125" style="1" customWidth="1"/>
    <col min="8" max="8" width="21.25" style="1" customWidth="1"/>
    <col min="9" max="9" width="17" style="1" customWidth="1"/>
    <col min="10" max="10" width="18.5" style="1" customWidth="1"/>
    <col min="11" max="16384" width="9" style="1"/>
  </cols>
  <sheetData>
    <row r="1" spans="1:13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199"/>
    </row>
    <row r="2" spans="1:13" ht="29.25" x14ac:dyDescent="0.6">
      <c r="A2" s="555" t="s">
        <v>539</v>
      </c>
      <c r="B2" s="555"/>
      <c r="C2" s="555"/>
      <c r="D2" s="555"/>
      <c r="E2" s="555"/>
      <c r="F2" s="555"/>
      <c r="G2" s="555"/>
      <c r="H2" s="555"/>
      <c r="I2" s="199"/>
      <c r="J2" s="199"/>
      <c r="K2" s="199"/>
      <c r="L2" s="199"/>
      <c r="M2" s="199"/>
    </row>
    <row r="3" spans="1:13" x14ac:dyDescent="0.5">
      <c r="A3" s="385"/>
      <c r="B3" s="385"/>
      <c r="C3" s="385"/>
      <c r="D3" s="385"/>
      <c r="E3" s="385"/>
      <c r="F3" s="385"/>
      <c r="G3" s="385"/>
      <c r="H3" s="385"/>
    </row>
    <row r="4" spans="1:13" x14ac:dyDescent="0.5">
      <c r="A4" s="554" t="s">
        <v>153</v>
      </c>
      <c r="B4" s="554"/>
      <c r="C4" s="554"/>
      <c r="D4" s="554"/>
      <c r="E4" s="554"/>
      <c r="F4" s="554"/>
      <c r="G4" s="554"/>
      <c r="H4" s="554"/>
    </row>
    <row r="5" spans="1:13" x14ac:dyDescent="0.5">
      <c r="A5" s="554" t="s">
        <v>540</v>
      </c>
      <c r="B5" s="554"/>
      <c r="C5" s="554"/>
      <c r="D5" s="554"/>
      <c r="E5" s="554"/>
      <c r="F5" s="554"/>
      <c r="G5" s="554"/>
      <c r="H5" s="554"/>
      <c r="I5" s="554"/>
      <c r="J5" s="554"/>
    </row>
    <row r="6" spans="1:13" x14ac:dyDescent="0.5">
      <c r="A6" s="554" t="s">
        <v>541</v>
      </c>
      <c r="B6" s="554"/>
      <c r="C6" s="554"/>
      <c r="D6" s="554"/>
      <c r="E6" s="554"/>
      <c r="F6" s="554"/>
      <c r="G6" s="554"/>
      <c r="H6" s="554"/>
      <c r="I6" s="554"/>
      <c r="J6" s="554"/>
    </row>
    <row r="8" spans="1:13" s="177" customFormat="1" ht="23.25" customHeight="1" x14ac:dyDescent="0.2">
      <c r="A8" s="558" t="s">
        <v>0</v>
      </c>
      <c r="B8" s="560" t="s">
        <v>28</v>
      </c>
      <c r="C8" s="557" t="s">
        <v>542</v>
      </c>
      <c r="D8" s="557"/>
      <c r="E8" s="557"/>
      <c r="F8" s="557"/>
      <c r="G8" s="557"/>
      <c r="H8" s="557"/>
    </row>
    <row r="9" spans="1:13" s="177" customFormat="1" ht="69.75" x14ac:dyDescent="0.2">
      <c r="A9" s="559"/>
      <c r="B9" s="561"/>
      <c r="C9" s="539" t="s">
        <v>545</v>
      </c>
      <c r="D9" s="539" t="s">
        <v>546</v>
      </c>
      <c r="E9" s="539" t="s">
        <v>547</v>
      </c>
      <c r="F9" s="539" t="s">
        <v>543</v>
      </c>
      <c r="G9" s="185" t="s">
        <v>361</v>
      </c>
      <c r="H9" s="538" t="s">
        <v>544</v>
      </c>
    </row>
    <row r="10" spans="1:13" x14ac:dyDescent="0.5">
      <c r="A10" s="12">
        <v>1</v>
      </c>
      <c r="B10" s="8" t="s">
        <v>264</v>
      </c>
      <c r="C10" s="22">
        <v>84.18</v>
      </c>
      <c r="D10" s="540">
        <v>83.1</v>
      </c>
      <c r="E10" s="22">
        <v>85.07</v>
      </c>
      <c r="F10" s="22">
        <v>87.88</v>
      </c>
      <c r="G10" s="22">
        <v>85.06</v>
      </c>
      <c r="H10" s="22">
        <v>4.25</v>
      </c>
    </row>
    <row r="11" spans="1:13" x14ac:dyDescent="0.5">
      <c r="A11" s="13"/>
      <c r="B11" s="6"/>
      <c r="C11" s="6"/>
      <c r="D11" s="6"/>
      <c r="E11" s="6"/>
      <c r="F11" s="6"/>
      <c r="G11" s="6"/>
      <c r="H11" s="6"/>
    </row>
    <row r="12" spans="1:13" x14ac:dyDescent="0.5">
      <c r="A12" s="13"/>
      <c r="B12" s="6"/>
      <c r="C12" s="6"/>
      <c r="D12" s="6"/>
      <c r="E12" s="6"/>
      <c r="F12" s="6"/>
      <c r="G12" s="6"/>
      <c r="H12" s="6"/>
    </row>
    <row r="13" spans="1:13" x14ac:dyDescent="0.5">
      <c r="A13" s="13"/>
      <c r="B13" s="6"/>
      <c r="C13" s="6"/>
      <c r="D13" s="6"/>
      <c r="E13" s="6"/>
      <c r="F13" s="6"/>
      <c r="G13" s="6"/>
      <c r="H13" s="6"/>
    </row>
    <row r="14" spans="1:13" x14ac:dyDescent="0.5">
      <c r="A14" s="13"/>
      <c r="B14" s="6"/>
      <c r="C14" s="6"/>
      <c r="D14" s="6"/>
      <c r="E14" s="6"/>
      <c r="F14" s="6"/>
      <c r="G14" s="6"/>
      <c r="H14" s="6"/>
    </row>
    <row r="15" spans="1:13" x14ac:dyDescent="0.5">
      <c r="A15" s="13"/>
      <c r="B15" s="6"/>
      <c r="C15" s="6"/>
      <c r="D15" s="6"/>
      <c r="E15" s="6"/>
      <c r="F15" s="6"/>
      <c r="G15" s="6"/>
      <c r="H15" s="6"/>
    </row>
    <row r="16" spans="1:13" x14ac:dyDescent="0.5">
      <c r="A16" s="13"/>
      <c r="B16" s="6"/>
      <c r="C16" s="6"/>
      <c r="D16" s="6"/>
      <c r="E16" s="6"/>
      <c r="F16" s="6"/>
      <c r="G16" s="6"/>
      <c r="H16" s="6"/>
    </row>
    <row r="17" spans="1:8" x14ac:dyDescent="0.5">
      <c r="A17" s="13"/>
      <c r="B17" s="6"/>
      <c r="C17" s="6"/>
      <c r="D17" s="6"/>
      <c r="E17" s="6"/>
      <c r="F17" s="6"/>
      <c r="G17" s="6"/>
      <c r="H17" s="6"/>
    </row>
    <row r="18" spans="1:8" x14ac:dyDescent="0.5">
      <c r="A18" s="13"/>
      <c r="B18" s="6"/>
      <c r="C18" s="6"/>
      <c r="D18" s="6"/>
      <c r="E18" s="6"/>
      <c r="F18" s="6"/>
      <c r="G18" s="6"/>
      <c r="H18" s="6"/>
    </row>
    <row r="19" spans="1:8" x14ac:dyDescent="0.5">
      <c r="A19" s="13"/>
      <c r="B19" s="6"/>
      <c r="C19" s="6"/>
      <c r="D19" s="6"/>
      <c r="E19" s="6"/>
      <c r="F19" s="6"/>
      <c r="G19" s="6"/>
      <c r="H19" s="6"/>
    </row>
    <row r="20" spans="1:8" x14ac:dyDescent="0.5">
      <c r="A20" s="13"/>
      <c r="B20" s="6"/>
      <c r="C20" s="6"/>
      <c r="D20" s="6"/>
      <c r="E20" s="6"/>
      <c r="F20" s="6"/>
      <c r="G20" s="6"/>
      <c r="H20" s="6"/>
    </row>
    <row r="21" spans="1:8" x14ac:dyDescent="0.5">
      <c r="A21" s="13"/>
      <c r="B21" s="6"/>
      <c r="C21" s="6"/>
      <c r="D21" s="6"/>
      <c r="E21" s="6"/>
      <c r="F21" s="6"/>
      <c r="G21" s="6"/>
      <c r="H21" s="6"/>
    </row>
    <row r="22" spans="1:8" x14ac:dyDescent="0.5">
      <c r="A22" s="13"/>
      <c r="B22" s="6"/>
      <c r="C22" s="6"/>
      <c r="D22" s="6"/>
      <c r="E22" s="6"/>
      <c r="F22" s="6"/>
      <c r="G22" s="6"/>
      <c r="H22" s="6"/>
    </row>
    <row r="23" spans="1:8" x14ac:dyDescent="0.5">
      <c r="A23" s="13"/>
      <c r="B23" s="6"/>
      <c r="C23" s="6"/>
      <c r="D23" s="6"/>
      <c r="E23" s="6"/>
      <c r="F23" s="6"/>
      <c r="G23" s="6"/>
      <c r="H23" s="6"/>
    </row>
    <row r="24" spans="1:8" x14ac:dyDescent="0.5">
      <c r="A24" s="13"/>
      <c r="B24" s="6"/>
      <c r="C24" s="6"/>
      <c r="D24" s="6"/>
      <c r="E24" s="6"/>
      <c r="F24" s="6"/>
      <c r="G24" s="6"/>
      <c r="H24" s="6"/>
    </row>
    <row r="25" spans="1:8" x14ac:dyDescent="0.5">
      <c r="A25" s="14"/>
      <c r="B25" s="7"/>
      <c r="C25" s="7"/>
      <c r="D25" s="7"/>
      <c r="E25" s="7"/>
      <c r="F25" s="7"/>
      <c r="G25" s="7"/>
      <c r="H25" s="7"/>
    </row>
  </sheetData>
  <mergeCells count="8">
    <mergeCell ref="C8:H8"/>
    <mergeCell ref="A1:H1"/>
    <mergeCell ref="A2:H2"/>
    <mergeCell ref="A4:H4"/>
    <mergeCell ref="A5:J5"/>
    <mergeCell ref="A6:J6"/>
    <mergeCell ref="A8:A9"/>
    <mergeCell ref="B8:B9"/>
  </mergeCells>
  <pageMargins left="0.70866141732283472" right="0.31496062992125984" top="0.70866141732283472" bottom="0.31496062992125984" header="0.31496062992125984" footer="0.31496062992125984"/>
  <pageSetup paperSize="9" scale="6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topLeftCell="A22" zoomScale="78" zoomScaleNormal="80" zoomScaleSheetLayoutView="78" workbookViewId="0">
      <selection activeCell="C15" sqref="C15"/>
    </sheetView>
  </sheetViews>
  <sheetFormatPr defaultRowHeight="23.25" x14ac:dyDescent="0.5"/>
  <cols>
    <col min="1" max="1" width="6.625" style="1" customWidth="1"/>
    <col min="2" max="2" width="38.25" style="1" customWidth="1"/>
    <col min="3" max="7" width="24.625" style="1" customWidth="1"/>
    <col min="8" max="8" width="13.875" style="1" customWidth="1"/>
    <col min="9" max="9" width="17" style="1" customWidth="1"/>
    <col min="10" max="10" width="18.5" style="1" customWidth="1"/>
    <col min="11" max="16384" width="9" style="1"/>
  </cols>
  <sheetData>
    <row r="1" spans="1:13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199"/>
    </row>
    <row r="2" spans="1:13" ht="29.25" x14ac:dyDescent="0.6">
      <c r="A2" s="555" t="s">
        <v>435</v>
      </c>
      <c r="B2" s="555"/>
      <c r="C2" s="555"/>
      <c r="D2" s="555"/>
      <c r="E2" s="555"/>
      <c r="F2" s="555"/>
      <c r="G2" s="555"/>
      <c r="H2" s="555"/>
      <c r="I2" s="199"/>
      <c r="J2" s="199"/>
      <c r="K2" s="199"/>
      <c r="L2" s="199"/>
      <c r="M2" s="199"/>
    </row>
    <row r="3" spans="1:13" x14ac:dyDescent="0.5">
      <c r="A3" s="385"/>
      <c r="B3" s="385"/>
      <c r="C3" s="385"/>
      <c r="D3" s="385"/>
      <c r="E3" s="385"/>
      <c r="F3" s="385"/>
      <c r="G3" s="385"/>
      <c r="H3" s="385"/>
    </row>
    <row r="4" spans="1:13" x14ac:dyDescent="0.5">
      <c r="A4" s="554" t="s">
        <v>154</v>
      </c>
      <c r="B4" s="554"/>
      <c r="C4" s="554"/>
      <c r="D4" s="554"/>
      <c r="E4" s="554"/>
      <c r="F4" s="554"/>
      <c r="G4" s="554"/>
      <c r="H4" s="554"/>
    </row>
    <row r="5" spans="1:13" x14ac:dyDescent="0.5">
      <c r="A5" s="554" t="s">
        <v>113</v>
      </c>
      <c r="B5" s="554"/>
      <c r="C5" s="554"/>
      <c r="D5" s="554"/>
      <c r="E5" s="554"/>
      <c r="F5" s="554"/>
      <c r="G5" s="554"/>
      <c r="H5" s="554"/>
      <c r="I5" s="554"/>
      <c r="J5" s="554"/>
    </row>
    <row r="6" spans="1:13" x14ac:dyDescent="0.5">
      <c r="A6" s="554" t="s">
        <v>161</v>
      </c>
      <c r="B6" s="554"/>
      <c r="C6" s="554"/>
      <c r="D6" s="554"/>
      <c r="E6" s="554"/>
      <c r="F6" s="554"/>
      <c r="G6" s="554"/>
      <c r="H6" s="554"/>
      <c r="I6" s="554"/>
      <c r="J6" s="554"/>
    </row>
    <row r="8" spans="1:13" s="177" customFormat="1" ht="23.25" customHeight="1" x14ac:dyDescent="0.2">
      <c r="A8" s="558" t="s">
        <v>0</v>
      </c>
      <c r="B8" s="560" t="s">
        <v>28</v>
      </c>
      <c r="C8" s="557" t="s">
        <v>362</v>
      </c>
      <c r="D8" s="557"/>
      <c r="E8" s="557"/>
      <c r="F8" s="557"/>
      <c r="G8" s="557"/>
      <c r="H8" s="557"/>
    </row>
    <row r="9" spans="1:13" s="177" customFormat="1" x14ac:dyDescent="0.2">
      <c r="A9" s="559"/>
      <c r="B9" s="561"/>
      <c r="C9" s="185" t="s">
        <v>219</v>
      </c>
      <c r="D9" s="185" t="s">
        <v>220</v>
      </c>
      <c r="E9" s="185" t="s">
        <v>221</v>
      </c>
      <c r="F9" s="185" t="s">
        <v>222</v>
      </c>
      <c r="G9" s="185" t="s">
        <v>223</v>
      </c>
      <c r="H9" s="179" t="s">
        <v>20</v>
      </c>
    </row>
    <row r="10" spans="1:13" x14ac:dyDescent="0.5">
      <c r="A10" s="12"/>
      <c r="B10" s="8"/>
      <c r="C10" s="8"/>
      <c r="D10" s="8"/>
      <c r="E10" s="8"/>
      <c r="F10" s="8"/>
      <c r="G10" s="8"/>
      <c r="H10" s="8"/>
    </row>
    <row r="11" spans="1:13" x14ac:dyDescent="0.5">
      <c r="A11" s="13"/>
      <c r="B11" s="6"/>
      <c r="C11" s="6"/>
      <c r="D11" s="6"/>
      <c r="E11" s="6"/>
      <c r="F11" s="6"/>
      <c r="G11" s="6"/>
      <c r="H11" s="6"/>
    </row>
    <row r="12" spans="1:13" x14ac:dyDescent="0.5">
      <c r="A12" s="13"/>
      <c r="B12" s="6"/>
      <c r="C12" s="6"/>
      <c r="D12" s="6"/>
      <c r="E12" s="6"/>
      <c r="F12" s="6"/>
      <c r="G12" s="6"/>
      <c r="H12" s="6" t="s">
        <v>48</v>
      </c>
    </row>
    <row r="13" spans="1:13" x14ac:dyDescent="0.5">
      <c r="A13" s="13"/>
      <c r="B13" s="6"/>
      <c r="C13" s="6"/>
      <c r="D13" s="6"/>
      <c r="E13" s="6"/>
      <c r="F13" s="6"/>
      <c r="G13" s="6"/>
      <c r="H13" s="6"/>
    </row>
    <row r="14" spans="1:13" x14ac:dyDescent="0.5">
      <c r="A14" s="13"/>
      <c r="B14" s="6"/>
      <c r="C14" s="6"/>
      <c r="D14" s="6"/>
      <c r="E14" s="6"/>
      <c r="F14" s="6"/>
      <c r="G14" s="6"/>
      <c r="H14" s="6"/>
    </row>
    <row r="15" spans="1:13" x14ac:dyDescent="0.5">
      <c r="A15" s="13"/>
      <c r="B15" s="6"/>
      <c r="C15" s="6"/>
      <c r="D15" s="6"/>
      <c r="E15" s="6"/>
      <c r="F15" s="6"/>
      <c r="G15" s="6"/>
      <c r="H15" s="6"/>
    </row>
    <row r="16" spans="1:13" x14ac:dyDescent="0.5">
      <c r="A16" s="13"/>
      <c r="B16" s="6"/>
      <c r="C16" s="6"/>
      <c r="D16" s="6"/>
      <c r="E16" s="6"/>
      <c r="F16" s="6"/>
      <c r="G16" s="6"/>
      <c r="H16" s="6"/>
    </row>
    <row r="17" spans="1:8" x14ac:dyDescent="0.5">
      <c r="A17" s="13"/>
      <c r="B17" s="6"/>
      <c r="C17" s="6"/>
      <c r="D17" s="6"/>
      <c r="E17" s="6"/>
      <c r="F17" s="6"/>
      <c r="G17" s="6"/>
      <c r="H17" s="6"/>
    </row>
    <row r="18" spans="1:8" x14ac:dyDescent="0.5">
      <c r="A18" s="13"/>
      <c r="B18" s="6"/>
      <c r="C18" s="6"/>
      <c r="D18" s="6"/>
      <c r="E18" s="6"/>
      <c r="F18" s="6"/>
      <c r="G18" s="6"/>
      <c r="H18" s="6"/>
    </row>
    <row r="19" spans="1:8" x14ac:dyDescent="0.5">
      <c r="A19" s="13"/>
      <c r="B19" s="6"/>
      <c r="C19" s="6"/>
      <c r="D19" s="6"/>
      <c r="E19" s="6"/>
      <c r="F19" s="6"/>
      <c r="G19" s="6"/>
      <c r="H19" s="6"/>
    </row>
    <row r="20" spans="1:8" x14ac:dyDescent="0.5">
      <c r="A20" s="13"/>
      <c r="B20" s="6"/>
      <c r="C20" s="6"/>
      <c r="D20" s="6"/>
      <c r="E20" s="6"/>
      <c r="F20" s="6"/>
      <c r="G20" s="6"/>
      <c r="H20" s="6"/>
    </row>
    <row r="21" spans="1:8" x14ac:dyDescent="0.5">
      <c r="A21" s="13"/>
      <c r="B21" s="6"/>
      <c r="C21" s="6"/>
      <c r="D21" s="6"/>
      <c r="E21" s="6"/>
      <c r="F21" s="6"/>
      <c r="G21" s="6"/>
      <c r="H21" s="6"/>
    </row>
    <row r="22" spans="1:8" x14ac:dyDescent="0.5">
      <c r="A22" s="13"/>
      <c r="B22" s="6"/>
      <c r="C22" s="6"/>
      <c r="D22" s="6"/>
      <c r="E22" s="6"/>
      <c r="F22" s="6"/>
      <c r="G22" s="6"/>
      <c r="H22" s="6"/>
    </row>
    <row r="23" spans="1:8" x14ac:dyDescent="0.5">
      <c r="A23" s="13"/>
      <c r="B23" s="6"/>
      <c r="C23" s="6"/>
      <c r="D23" s="6"/>
      <c r="E23" s="6"/>
      <c r="F23" s="6"/>
      <c r="G23" s="6"/>
      <c r="H23" s="6"/>
    </row>
    <row r="24" spans="1:8" x14ac:dyDescent="0.5">
      <c r="A24" s="13"/>
      <c r="B24" s="6"/>
      <c r="C24" s="6"/>
      <c r="D24" s="6"/>
      <c r="E24" s="6"/>
      <c r="F24" s="6"/>
      <c r="G24" s="6"/>
      <c r="H24" s="6"/>
    </row>
    <row r="25" spans="1:8" x14ac:dyDescent="0.5">
      <c r="A25" s="14"/>
      <c r="B25" s="7"/>
      <c r="C25" s="7"/>
      <c r="D25" s="7"/>
      <c r="E25" s="7"/>
      <c r="F25" s="7"/>
      <c r="G25" s="7"/>
      <c r="H25" s="7"/>
    </row>
  </sheetData>
  <mergeCells count="10">
    <mergeCell ref="A8:A9"/>
    <mergeCell ref="B8:B9"/>
    <mergeCell ref="C8:H8"/>
    <mergeCell ref="A5:H5"/>
    <mergeCell ref="I5:J5"/>
    <mergeCell ref="A6:H6"/>
    <mergeCell ref="I6:J6"/>
    <mergeCell ref="A1:H1"/>
    <mergeCell ref="A2:H2"/>
    <mergeCell ref="A4:H4"/>
  </mergeCells>
  <pageMargins left="0.70866141732283472" right="0.31496062992125984" top="0.70866141732283472" bottom="0.31496062992125984" header="0.31496062992125984" footer="0.31496062992125984"/>
  <pageSetup paperSize="9" scale="6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82" zoomScaleNormal="80" zoomScaleSheetLayoutView="82" workbookViewId="0">
      <selection activeCell="C15" sqref="C15"/>
    </sheetView>
  </sheetViews>
  <sheetFormatPr defaultRowHeight="23.25" x14ac:dyDescent="0.5"/>
  <cols>
    <col min="1" max="1" width="4.75" style="1" bestFit="1" customWidth="1"/>
    <col min="2" max="2" width="29.125" style="1" customWidth="1"/>
    <col min="3" max="4" width="11.375" style="2" customWidth="1"/>
    <col min="5" max="5" width="22.625" style="1" customWidth="1"/>
    <col min="6" max="6" width="26.125" style="1" customWidth="1"/>
    <col min="7" max="7" width="22" style="1" customWidth="1"/>
    <col min="8" max="8" width="21.25" style="1" customWidth="1"/>
    <col min="9" max="10" width="12" style="1" customWidth="1"/>
    <col min="11" max="11" width="11" style="1" bestFit="1" customWidth="1"/>
    <col min="12" max="12" width="17" style="1" customWidth="1"/>
    <col min="13" max="13" width="18.5" style="1" customWidth="1"/>
    <col min="14" max="16384" width="9" style="1"/>
  </cols>
  <sheetData>
    <row r="1" spans="1:13" ht="29.25" x14ac:dyDescent="0.5">
      <c r="A1" s="553" t="s">
        <v>524</v>
      </c>
      <c r="B1" s="553"/>
      <c r="C1" s="553"/>
      <c r="D1" s="553"/>
      <c r="E1" s="553"/>
      <c r="F1" s="553"/>
      <c r="G1" s="553"/>
      <c r="H1" s="553"/>
      <c r="I1" s="553"/>
      <c r="J1" s="566"/>
      <c r="K1" s="566"/>
    </row>
    <row r="2" spans="1:13" ht="29.25" x14ac:dyDescent="0.6">
      <c r="A2" s="553" t="s">
        <v>435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199"/>
      <c r="M2" s="199"/>
    </row>
    <row r="3" spans="1:13" x14ac:dyDescent="0.5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</row>
    <row r="4" spans="1:13" x14ac:dyDescent="0.5">
      <c r="A4" s="554" t="s">
        <v>112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3"/>
      <c r="M4" s="3"/>
    </row>
    <row r="5" spans="1:13" x14ac:dyDescent="0.5">
      <c r="A5" s="554" t="s">
        <v>163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3"/>
      <c r="M5" s="3"/>
    </row>
    <row r="6" spans="1:13" x14ac:dyDescent="0.5">
      <c r="A6" s="554" t="s">
        <v>363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3"/>
      <c r="M6" s="3"/>
    </row>
    <row r="8" spans="1:13" s="5" customFormat="1" ht="23.25" customHeight="1" x14ac:dyDescent="0.2">
      <c r="A8" s="558" t="s">
        <v>0</v>
      </c>
      <c r="B8" s="560" t="s">
        <v>30</v>
      </c>
      <c r="C8" s="556" t="s">
        <v>150</v>
      </c>
      <c r="D8" s="556"/>
      <c r="E8" s="558" t="s">
        <v>16</v>
      </c>
      <c r="F8" s="558" t="s">
        <v>17</v>
      </c>
      <c r="G8" s="558" t="s">
        <v>11</v>
      </c>
      <c r="H8" s="560" t="s">
        <v>527</v>
      </c>
      <c r="I8" s="556" t="s">
        <v>152</v>
      </c>
      <c r="J8" s="556"/>
      <c r="K8" s="18" t="s">
        <v>8</v>
      </c>
    </row>
    <row r="9" spans="1:13" s="5" customFormat="1" x14ac:dyDescent="0.2">
      <c r="A9" s="559"/>
      <c r="B9" s="561"/>
      <c r="C9" s="186" t="s">
        <v>37</v>
      </c>
      <c r="D9" s="188" t="s">
        <v>38</v>
      </c>
      <c r="E9" s="559"/>
      <c r="F9" s="559"/>
      <c r="G9" s="559"/>
      <c r="H9" s="559"/>
      <c r="I9" s="186" t="s">
        <v>12</v>
      </c>
      <c r="J9" s="188" t="s">
        <v>13</v>
      </c>
      <c r="K9" s="17" t="s">
        <v>24</v>
      </c>
    </row>
    <row r="10" spans="1:13" x14ac:dyDescent="0.5">
      <c r="A10" s="12"/>
      <c r="B10" s="8"/>
      <c r="C10" s="224"/>
      <c r="D10" s="225"/>
      <c r="E10" s="8"/>
      <c r="F10" s="8"/>
      <c r="G10" s="8"/>
      <c r="H10" s="8"/>
      <c r="I10" s="224"/>
      <c r="J10" s="225"/>
      <c r="K10" s="9"/>
    </row>
    <row r="11" spans="1:13" x14ac:dyDescent="0.5">
      <c r="A11" s="13"/>
      <c r="B11" s="6"/>
      <c r="C11" s="226"/>
      <c r="D11" s="227"/>
      <c r="E11" s="6"/>
      <c r="F11" s="6"/>
      <c r="G11" s="6"/>
      <c r="H11" s="6"/>
      <c r="I11" s="226"/>
      <c r="J11" s="227"/>
      <c r="K11" s="10"/>
    </row>
    <row r="12" spans="1:13" x14ac:dyDescent="0.5">
      <c r="A12" s="13"/>
      <c r="B12" s="6"/>
      <c r="C12" s="226"/>
      <c r="D12" s="227"/>
      <c r="E12" s="6"/>
      <c r="F12" s="6"/>
      <c r="G12" s="6"/>
      <c r="H12" s="6"/>
      <c r="I12" s="226"/>
      <c r="J12" s="227"/>
      <c r="K12" s="10"/>
    </row>
    <row r="13" spans="1:13" x14ac:dyDescent="0.5">
      <c r="A13" s="13"/>
      <c r="B13" s="6"/>
      <c r="C13" s="226"/>
      <c r="D13" s="227"/>
      <c r="E13" s="6"/>
      <c r="F13" s="6"/>
      <c r="G13" s="6"/>
      <c r="H13" s="6"/>
      <c r="I13" s="226"/>
      <c r="J13" s="227"/>
      <c r="K13" s="10"/>
    </row>
    <row r="14" spans="1:13" x14ac:dyDescent="0.5">
      <c r="A14" s="13"/>
      <c r="B14" s="6"/>
      <c r="C14" s="226"/>
      <c r="D14" s="227"/>
      <c r="E14" s="6"/>
      <c r="F14" s="6"/>
      <c r="G14" s="6"/>
      <c r="H14" s="6"/>
      <c r="I14" s="226"/>
      <c r="J14" s="227"/>
      <c r="K14" s="10"/>
    </row>
    <row r="15" spans="1:13" x14ac:dyDescent="0.5">
      <c r="A15" s="13"/>
      <c r="B15" s="6"/>
      <c r="C15" s="226"/>
      <c r="D15" s="227"/>
      <c r="E15" s="6"/>
      <c r="F15" s="6"/>
      <c r="G15" s="6"/>
      <c r="H15" s="6"/>
      <c r="I15" s="226"/>
      <c r="J15" s="227"/>
      <c r="K15" s="10"/>
    </row>
    <row r="16" spans="1:13" x14ac:dyDescent="0.5">
      <c r="A16" s="13"/>
      <c r="B16" s="6"/>
      <c r="C16" s="226"/>
      <c r="D16" s="227"/>
      <c r="E16" s="6"/>
      <c r="F16" s="6"/>
      <c r="G16" s="6"/>
      <c r="H16" s="6"/>
      <c r="I16" s="226"/>
      <c r="J16" s="227"/>
      <c r="K16" s="10"/>
    </row>
    <row r="17" spans="1:11" x14ac:dyDescent="0.5">
      <c r="A17" s="13"/>
      <c r="B17" s="6"/>
      <c r="C17" s="226"/>
      <c r="D17" s="227"/>
      <c r="E17" s="6"/>
      <c r="F17" s="6"/>
      <c r="G17" s="6"/>
      <c r="H17" s="6"/>
      <c r="I17" s="226"/>
      <c r="J17" s="227"/>
      <c r="K17" s="10"/>
    </row>
    <row r="18" spans="1:11" x14ac:dyDescent="0.5">
      <c r="A18" s="13"/>
      <c r="B18" s="6"/>
      <c r="C18" s="226"/>
      <c r="D18" s="227"/>
      <c r="E18" s="6"/>
      <c r="F18" s="6"/>
      <c r="G18" s="6"/>
      <c r="H18" s="6"/>
      <c r="I18" s="226"/>
      <c r="J18" s="227"/>
      <c r="K18" s="10"/>
    </row>
    <row r="19" spans="1:11" x14ac:dyDescent="0.5">
      <c r="A19" s="13"/>
      <c r="B19" s="6"/>
      <c r="C19" s="226"/>
      <c r="D19" s="227"/>
      <c r="E19" s="6"/>
      <c r="F19" s="6"/>
      <c r="G19" s="6"/>
      <c r="H19" s="6"/>
      <c r="I19" s="226"/>
      <c r="J19" s="227"/>
      <c r="K19" s="10"/>
    </row>
    <row r="20" spans="1:11" x14ac:dyDescent="0.5">
      <c r="A20" s="13"/>
      <c r="B20" s="6"/>
      <c r="C20" s="226"/>
      <c r="D20" s="227"/>
      <c r="E20" s="6"/>
      <c r="F20" s="6"/>
      <c r="G20" s="6"/>
      <c r="H20" s="6"/>
      <c r="I20" s="226"/>
      <c r="J20" s="227"/>
      <c r="K20" s="10"/>
    </row>
    <row r="21" spans="1:11" x14ac:dyDescent="0.5">
      <c r="A21" s="13"/>
      <c r="B21" s="6"/>
      <c r="C21" s="226"/>
      <c r="D21" s="227"/>
      <c r="E21" s="6"/>
      <c r="F21" s="6"/>
      <c r="G21" s="6"/>
      <c r="H21" s="6"/>
      <c r="I21" s="226"/>
      <c r="J21" s="227"/>
      <c r="K21" s="10"/>
    </row>
    <row r="22" spans="1:11" x14ac:dyDescent="0.5">
      <c r="A22" s="13"/>
      <c r="B22" s="6"/>
      <c r="C22" s="226"/>
      <c r="D22" s="227"/>
      <c r="E22" s="6"/>
      <c r="F22" s="6"/>
      <c r="G22" s="6"/>
      <c r="H22" s="6"/>
      <c r="I22" s="226"/>
      <c r="J22" s="227"/>
      <c r="K22" s="10"/>
    </row>
    <row r="23" spans="1:11" x14ac:dyDescent="0.5">
      <c r="A23" s="13"/>
      <c r="B23" s="6"/>
      <c r="C23" s="226"/>
      <c r="D23" s="227"/>
      <c r="E23" s="6"/>
      <c r="F23" s="6"/>
      <c r="G23" s="6"/>
      <c r="H23" s="6"/>
      <c r="I23" s="226"/>
      <c r="J23" s="227"/>
      <c r="K23" s="10"/>
    </row>
    <row r="24" spans="1:11" x14ac:dyDescent="0.5">
      <c r="A24" s="13"/>
      <c r="B24" s="6"/>
      <c r="C24" s="226"/>
      <c r="D24" s="227"/>
      <c r="E24" s="6"/>
      <c r="F24" s="6"/>
      <c r="G24" s="6"/>
      <c r="H24" s="6"/>
      <c r="I24" s="226"/>
      <c r="J24" s="227"/>
      <c r="K24" s="10"/>
    </row>
    <row r="25" spans="1:11" x14ac:dyDescent="0.5">
      <c r="A25" s="14"/>
      <c r="B25" s="7"/>
      <c r="C25" s="228"/>
      <c r="D25" s="229"/>
      <c r="E25" s="7"/>
      <c r="F25" s="7"/>
      <c r="G25" s="7"/>
      <c r="H25" s="7"/>
      <c r="I25" s="228"/>
      <c r="J25" s="229"/>
      <c r="K25" s="11"/>
    </row>
    <row r="28" spans="1:11" x14ac:dyDescent="0.5">
      <c r="H28" s="4"/>
      <c r="J28" s="4"/>
    </row>
  </sheetData>
  <mergeCells count="13">
    <mergeCell ref="I8:J8"/>
    <mergeCell ref="C8:D8"/>
    <mergeCell ref="A1:K1"/>
    <mergeCell ref="A4:K4"/>
    <mergeCell ref="A6:K6"/>
    <mergeCell ref="A8:A9"/>
    <mergeCell ref="B8:B9"/>
    <mergeCell ref="E8:E9"/>
    <mergeCell ref="F8:F9"/>
    <mergeCell ref="G8:G9"/>
    <mergeCell ref="H8:H9"/>
    <mergeCell ref="A5:K5"/>
    <mergeCell ref="A2:K2"/>
  </mergeCells>
  <pageMargins left="0.70866141732283472" right="0.31496062992125984" top="0.70866141732283472" bottom="0.31496062992125984" header="0.31496062992125984" footer="0.31496062992125984"/>
  <pageSetup paperSize="9" scale="6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topLeftCell="A4" zoomScale="82" zoomScaleNormal="80" zoomScaleSheetLayoutView="82" workbookViewId="0">
      <selection activeCell="C15" sqref="C15"/>
    </sheetView>
  </sheetViews>
  <sheetFormatPr defaultRowHeight="23.25" x14ac:dyDescent="0.5"/>
  <cols>
    <col min="1" max="1" width="6.625" style="1" customWidth="1"/>
    <col min="2" max="2" width="39.875" style="1" customWidth="1"/>
    <col min="3" max="4" width="9.125" style="1" customWidth="1"/>
    <col min="5" max="10" width="13.625" style="339" customWidth="1"/>
    <col min="11" max="12" width="11.625" style="1" customWidth="1"/>
    <col min="13" max="13" width="26.62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ht="29.25" x14ac:dyDescent="0.6">
      <c r="A1" s="553" t="s">
        <v>524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199"/>
      <c r="O1" s="199"/>
    </row>
    <row r="2" spans="1:15" ht="29.25" x14ac:dyDescent="0.5">
      <c r="A2" s="553" t="s">
        <v>435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</row>
    <row r="3" spans="1:15" x14ac:dyDescent="0.5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</row>
    <row r="4" spans="1:15" x14ac:dyDescent="0.5">
      <c r="A4" s="554" t="s">
        <v>111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3"/>
      <c r="O4" s="3"/>
    </row>
    <row r="5" spans="1:15" x14ac:dyDescent="0.5">
      <c r="A5" s="554" t="s">
        <v>423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3"/>
      <c r="O5" s="3"/>
    </row>
    <row r="6" spans="1:15" x14ac:dyDescent="0.5">
      <c r="A6" s="554" t="s">
        <v>165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3"/>
      <c r="O6" s="3"/>
    </row>
    <row r="8" spans="1:15" s="5" customFormat="1" ht="69.75" customHeight="1" x14ac:dyDescent="0.2">
      <c r="A8" s="558" t="s">
        <v>0</v>
      </c>
      <c r="B8" s="558" t="s">
        <v>366</v>
      </c>
      <c r="C8" s="557" t="s">
        <v>47</v>
      </c>
      <c r="D8" s="556"/>
      <c r="E8" s="556" t="s">
        <v>364</v>
      </c>
      <c r="F8" s="556"/>
      <c r="G8" s="556"/>
      <c r="H8" s="556"/>
      <c r="I8" s="556"/>
      <c r="J8" s="556"/>
      <c r="K8" s="557" t="s">
        <v>365</v>
      </c>
      <c r="L8" s="556"/>
      <c r="M8" s="560" t="s">
        <v>164</v>
      </c>
    </row>
    <row r="9" spans="1:15" s="5" customFormat="1" x14ac:dyDescent="0.2">
      <c r="A9" s="559"/>
      <c r="B9" s="559"/>
      <c r="C9" s="337" t="s">
        <v>39</v>
      </c>
      <c r="D9" s="337" t="s">
        <v>40</v>
      </c>
      <c r="E9" s="337" t="s">
        <v>202</v>
      </c>
      <c r="F9" s="337" t="s">
        <v>424</v>
      </c>
      <c r="G9" s="337" t="s">
        <v>204</v>
      </c>
      <c r="H9" s="337" t="s">
        <v>205</v>
      </c>
      <c r="I9" s="337" t="s">
        <v>206</v>
      </c>
      <c r="J9" s="337" t="s">
        <v>207</v>
      </c>
      <c r="K9" s="337" t="s">
        <v>200</v>
      </c>
      <c r="L9" s="337" t="s">
        <v>201</v>
      </c>
      <c r="M9" s="561"/>
    </row>
    <row r="10" spans="1:15" x14ac:dyDescent="0.5">
      <c r="A10" s="12"/>
      <c r="B10" s="12"/>
      <c r="C10" s="8"/>
      <c r="D10" s="8"/>
      <c r="E10" s="22"/>
      <c r="F10" s="22"/>
      <c r="G10" s="22"/>
      <c r="H10" s="22"/>
      <c r="I10" s="22"/>
      <c r="J10" s="22"/>
      <c r="K10" s="8"/>
      <c r="L10" s="8"/>
      <c r="M10" s="8"/>
    </row>
    <row r="11" spans="1:15" x14ac:dyDescent="0.5">
      <c r="A11" s="13"/>
      <c r="B11" s="13"/>
      <c r="C11" s="6"/>
      <c r="D11" s="6"/>
      <c r="E11" s="23"/>
      <c r="F11" s="23"/>
      <c r="G11" s="23"/>
      <c r="H11" s="23"/>
      <c r="I11" s="23"/>
      <c r="J11" s="23"/>
      <c r="K11" s="6"/>
      <c r="L11" s="6"/>
      <c r="M11" s="6"/>
    </row>
    <row r="12" spans="1:15" x14ac:dyDescent="0.5">
      <c r="A12" s="13"/>
      <c r="B12" s="13"/>
      <c r="C12" s="6"/>
      <c r="D12" s="6"/>
      <c r="E12" s="23"/>
      <c r="F12" s="23"/>
      <c r="G12" s="23"/>
      <c r="H12" s="23"/>
      <c r="I12" s="23"/>
      <c r="J12" s="23"/>
      <c r="K12" s="6"/>
      <c r="L12" s="6"/>
      <c r="M12" s="6"/>
    </row>
    <row r="13" spans="1:15" x14ac:dyDescent="0.5">
      <c r="A13" s="13"/>
      <c r="B13" s="13"/>
      <c r="C13" s="6"/>
      <c r="D13" s="6"/>
      <c r="E13" s="23"/>
      <c r="F13" s="23"/>
      <c r="G13" s="23"/>
      <c r="H13" s="23"/>
      <c r="I13" s="23"/>
      <c r="J13" s="23"/>
      <c r="K13" s="6"/>
      <c r="L13" s="6"/>
      <c r="M13" s="6"/>
    </row>
    <row r="14" spans="1:15" x14ac:dyDescent="0.5">
      <c r="A14" s="13"/>
      <c r="B14" s="13"/>
      <c r="C14" s="6"/>
      <c r="D14" s="6"/>
      <c r="E14" s="23"/>
      <c r="F14" s="23"/>
      <c r="G14" s="23"/>
      <c r="H14" s="23"/>
      <c r="I14" s="23"/>
      <c r="J14" s="23"/>
      <c r="K14" s="6"/>
      <c r="L14" s="6"/>
      <c r="M14" s="6"/>
    </row>
    <row r="15" spans="1:15" x14ac:dyDescent="0.5">
      <c r="A15" s="13"/>
      <c r="B15" s="13"/>
      <c r="C15" s="6"/>
      <c r="D15" s="6"/>
      <c r="E15" s="23"/>
      <c r="F15" s="23"/>
      <c r="G15" s="23"/>
      <c r="H15" s="23"/>
      <c r="I15" s="23"/>
      <c r="J15" s="23"/>
      <c r="K15" s="6"/>
      <c r="L15" s="6"/>
      <c r="M15" s="6"/>
    </row>
    <row r="16" spans="1:15" x14ac:dyDescent="0.5">
      <c r="A16" s="13"/>
      <c r="B16" s="13"/>
      <c r="C16" s="6"/>
      <c r="D16" s="6"/>
      <c r="E16" s="23"/>
      <c r="F16" s="23"/>
      <c r="G16" s="23"/>
      <c r="H16" s="23"/>
      <c r="I16" s="23"/>
      <c r="J16" s="23"/>
      <c r="K16" s="6"/>
      <c r="L16" s="6"/>
      <c r="M16" s="6"/>
    </row>
    <row r="17" spans="1:13" x14ac:dyDescent="0.5">
      <c r="A17" s="13"/>
      <c r="B17" s="13"/>
      <c r="C17" s="6"/>
      <c r="D17" s="6"/>
      <c r="E17" s="23"/>
      <c r="F17" s="23"/>
      <c r="G17" s="23"/>
      <c r="H17" s="23"/>
      <c r="I17" s="23"/>
      <c r="J17" s="23"/>
      <c r="K17" s="6"/>
      <c r="L17" s="6"/>
      <c r="M17" s="6"/>
    </row>
    <row r="18" spans="1:13" x14ac:dyDescent="0.5">
      <c r="A18" s="13"/>
      <c r="B18" s="13"/>
      <c r="C18" s="6"/>
      <c r="D18" s="6"/>
      <c r="E18" s="23"/>
      <c r="F18" s="23"/>
      <c r="G18" s="23"/>
      <c r="H18" s="23"/>
      <c r="I18" s="23"/>
      <c r="J18" s="23"/>
      <c r="K18" s="6"/>
      <c r="L18" s="6"/>
      <c r="M18" s="6"/>
    </row>
    <row r="19" spans="1:13" x14ac:dyDescent="0.5">
      <c r="A19" s="13"/>
      <c r="B19" s="13"/>
      <c r="C19" s="6"/>
      <c r="D19" s="6"/>
      <c r="E19" s="23"/>
      <c r="F19" s="23"/>
      <c r="G19" s="23"/>
      <c r="H19" s="23"/>
      <c r="I19" s="23"/>
      <c r="J19" s="23"/>
      <c r="K19" s="6"/>
      <c r="L19" s="6"/>
      <c r="M19" s="6"/>
    </row>
    <row r="20" spans="1:13" x14ac:dyDescent="0.5">
      <c r="A20" s="13"/>
      <c r="B20" s="13"/>
      <c r="C20" s="6"/>
      <c r="D20" s="6"/>
      <c r="E20" s="23"/>
      <c r="F20" s="23"/>
      <c r="G20" s="23"/>
      <c r="H20" s="23"/>
      <c r="I20" s="23"/>
      <c r="J20" s="23"/>
      <c r="K20" s="6"/>
      <c r="L20" s="6"/>
      <c r="M20" s="6"/>
    </row>
    <row r="21" spans="1:13" x14ac:dyDescent="0.5">
      <c r="A21" s="13"/>
      <c r="B21" s="13"/>
      <c r="C21" s="6"/>
      <c r="D21" s="6"/>
      <c r="E21" s="23"/>
      <c r="F21" s="23"/>
      <c r="G21" s="23"/>
      <c r="H21" s="23"/>
      <c r="I21" s="23"/>
      <c r="J21" s="23"/>
      <c r="K21" s="6"/>
      <c r="L21" s="6"/>
      <c r="M21" s="6"/>
    </row>
    <row r="22" spans="1:13" x14ac:dyDescent="0.5">
      <c r="A22" s="13"/>
      <c r="B22" s="13"/>
      <c r="C22" s="6"/>
      <c r="D22" s="6"/>
      <c r="E22" s="23"/>
      <c r="F22" s="23"/>
      <c r="G22" s="23"/>
      <c r="H22" s="23"/>
      <c r="I22" s="23"/>
      <c r="J22" s="23"/>
      <c r="K22" s="6"/>
      <c r="L22" s="6"/>
      <c r="M22" s="6"/>
    </row>
    <row r="23" spans="1:13" x14ac:dyDescent="0.5">
      <c r="A23" s="13"/>
      <c r="B23" s="13"/>
      <c r="C23" s="6"/>
      <c r="D23" s="6"/>
      <c r="E23" s="23"/>
      <c r="F23" s="23"/>
      <c r="G23" s="23"/>
      <c r="H23" s="23"/>
      <c r="I23" s="23"/>
      <c r="J23" s="23"/>
      <c r="K23" s="6"/>
      <c r="L23" s="6"/>
      <c r="M23" s="6"/>
    </row>
    <row r="24" spans="1:13" x14ac:dyDescent="0.5">
      <c r="A24" s="13"/>
      <c r="B24" s="13"/>
      <c r="C24" s="6"/>
      <c r="D24" s="6"/>
      <c r="E24" s="23"/>
      <c r="F24" s="23"/>
      <c r="G24" s="23"/>
      <c r="H24" s="23"/>
      <c r="I24" s="23"/>
      <c r="J24" s="23"/>
      <c r="K24" s="6"/>
      <c r="L24" s="6"/>
      <c r="M24" s="6"/>
    </row>
    <row r="25" spans="1:13" x14ac:dyDescent="0.5">
      <c r="A25" s="14"/>
      <c r="B25" s="14"/>
      <c r="C25" s="7"/>
      <c r="D25" s="7"/>
      <c r="E25" s="24"/>
      <c r="F25" s="24"/>
      <c r="G25" s="24"/>
      <c r="H25" s="24"/>
      <c r="I25" s="24"/>
      <c r="J25" s="24"/>
      <c r="K25" s="7"/>
      <c r="L25" s="7"/>
      <c r="M25" s="7"/>
    </row>
    <row r="27" spans="1:13" x14ac:dyDescent="0.5">
      <c r="A27" s="236" t="s">
        <v>215</v>
      </c>
      <c r="B27" s="236"/>
    </row>
    <row r="28" spans="1:13" x14ac:dyDescent="0.5">
      <c r="B28" s="1" t="s">
        <v>437</v>
      </c>
      <c r="K28" s="4"/>
      <c r="L28" s="4"/>
    </row>
    <row r="29" spans="1:13" x14ac:dyDescent="0.5">
      <c r="B29" s="441" t="s">
        <v>438</v>
      </c>
    </row>
  </sheetData>
  <mergeCells count="11">
    <mergeCell ref="A1:M1"/>
    <mergeCell ref="A4:M4"/>
    <mergeCell ref="A6:M6"/>
    <mergeCell ref="A8:A9"/>
    <mergeCell ref="M8:M9"/>
    <mergeCell ref="B8:B9"/>
    <mergeCell ref="A5:M5"/>
    <mergeCell ref="C8:D8"/>
    <mergeCell ref="E8:J8"/>
    <mergeCell ref="K8:L8"/>
    <mergeCell ref="A2:M2"/>
  </mergeCells>
  <hyperlinks>
    <hyperlink ref="B29" r:id="rId1"/>
  </hyperlinks>
  <pageMargins left="0.70866141732283472" right="0.31496062992125984" top="0.70866141732283472" bottom="0.31496062992125984" header="0.31496062992125984" footer="0.31496062992125984"/>
  <pageSetup paperSize="9" scale="6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70" zoomScaleNormal="80" zoomScaleSheetLayoutView="70" workbookViewId="0">
      <selection activeCell="C15" sqref="C15"/>
    </sheetView>
  </sheetViews>
  <sheetFormatPr defaultRowHeight="23.25" x14ac:dyDescent="0.5"/>
  <cols>
    <col min="1" max="1" width="4.75" style="1" bestFit="1" customWidth="1"/>
    <col min="2" max="2" width="23.875" style="1" customWidth="1"/>
    <col min="3" max="3" width="23" style="1" customWidth="1"/>
    <col min="4" max="4" width="49.625" style="1" customWidth="1"/>
    <col min="5" max="5" width="35.625" style="1" customWidth="1"/>
    <col min="6" max="8" width="15.625" style="1" customWidth="1"/>
    <col min="9" max="9" width="14.25" style="1" bestFit="1" customWidth="1"/>
    <col min="10" max="10" width="17" style="1" customWidth="1"/>
    <col min="11" max="11" width="18.5" style="1" customWidth="1"/>
    <col min="12" max="16384" width="9" style="1"/>
  </cols>
  <sheetData>
    <row r="1" spans="1:13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555"/>
    </row>
    <row r="2" spans="1:13" ht="29.25" x14ac:dyDescent="0.6">
      <c r="A2" s="553" t="s">
        <v>435</v>
      </c>
      <c r="B2" s="553"/>
      <c r="C2" s="553"/>
      <c r="D2" s="553"/>
      <c r="E2" s="553"/>
      <c r="F2" s="553"/>
      <c r="G2" s="553"/>
      <c r="H2" s="553"/>
      <c r="I2" s="553"/>
      <c r="J2" s="199"/>
      <c r="K2" s="199"/>
      <c r="L2" s="199"/>
      <c r="M2" s="199"/>
    </row>
    <row r="3" spans="1:13" x14ac:dyDescent="0.5">
      <c r="A3" s="384"/>
      <c r="B3" s="384"/>
      <c r="C3" s="384"/>
      <c r="D3" s="384"/>
      <c r="E3" s="384"/>
      <c r="F3" s="384"/>
      <c r="G3" s="384"/>
      <c r="H3" s="384"/>
      <c r="I3" s="384"/>
    </row>
    <row r="4" spans="1:13" x14ac:dyDescent="0.5">
      <c r="A4" s="554" t="s">
        <v>173</v>
      </c>
      <c r="B4" s="554"/>
      <c r="C4" s="554"/>
      <c r="D4" s="554"/>
      <c r="E4" s="554"/>
      <c r="F4" s="554"/>
      <c r="G4" s="554"/>
      <c r="H4" s="554"/>
      <c r="I4" s="554"/>
      <c r="J4" s="3"/>
      <c r="K4" s="3"/>
    </row>
    <row r="5" spans="1:13" x14ac:dyDescent="0.5">
      <c r="A5" s="554" t="s">
        <v>158</v>
      </c>
      <c r="B5" s="554"/>
      <c r="C5" s="554"/>
      <c r="D5" s="554"/>
      <c r="E5" s="554"/>
      <c r="F5" s="554"/>
      <c r="G5" s="554"/>
      <c r="H5" s="554"/>
      <c r="I5" s="554"/>
      <c r="J5" s="159"/>
      <c r="K5" s="159"/>
      <c r="L5" s="159"/>
      <c r="M5" s="159"/>
    </row>
    <row r="6" spans="1:13" x14ac:dyDescent="0.5">
      <c r="A6" s="554" t="s">
        <v>155</v>
      </c>
      <c r="B6" s="554"/>
      <c r="C6" s="554"/>
      <c r="D6" s="554"/>
      <c r="E6" s="554"/>
      <c r="F6" s="554"/>
      <c r="G6" s="554"/>
      <c r="H6" s="554"/>
      <c r="I6" s="554"/>
      <c r="J6" s="159"/>
      <c r="K6" s="159"/>
      <c r="L6" s="159"/>
      <c r="M6" s="159"/>
    </row>
    <row r="8" spans="1:13" s="5" customFormat="1" ht="23.25" customHeight="1" x14ac:dyDescent="0.2">
      <c r="A8" s="558" t="s">
        <v>0</v>
      </c>
      <c r="B8" s="560" t="s">
        <v>218</v>
      </c>
      <c r="C8" s="556" t="s">
        <v>18</v>
      </c>
      <c r="D8" s="558" t="s">
        <v>11</v>
      </c>
      <c r="E8" s="558" t="s">
        <v>15</v>
      </c>
      <c r="F8" s="556" t="s">
        <v>152</v>
      </c>
      <c r="G8" s="556"/>
      <c r="H8" s="556"/>
      <c r="I8" s="18" t="s">
        <v>8</v>
      </c>
    </row>
    <row r="9" spans="1:13" s="5" customFormat="1" x14ac:dyDescent="0.2">
      <c r="A9" s="559"/>
      <c r="B9" s="561"/>
      <c r="C9" s="556"/>
      <c r="D9" s="559"/>
      <c r="E9" s="559"/>
      <c r="F9" s="16" t="s">
        <v>12</v>
      </c>
      <c r="G9" s="16" t="s">
        <v>13</v>
      </c>
      <c r="H9" s="16" t="s">
        <v>14</v>
      </c>
      <c r="I9" s="17" t="s">
        <v>156</v>
      </c>
    </row>
    <row r="10" spans="1:13" x14ac:dyDescent="0.5">
      <c r="A10" s="12"/>
      <c r="B10" s="8"/>
      <c r="C10" s="8"/>
      <c r="D10" s="8"/>
      <c r="E10" s="8"/>
      <c r="F10" s="8"/>
      <c r="G10" s="8"/>
      <c r="H10" s="9"/>
      <c r="I10" s="9"/>
    </row>
    <row r="11" spans="1:13" x14ac:dyDescent="0.5">
      <c r="A11" s="13"/>
      <c r="B11" s="6"/>
      <c r="C11" s="6"/>
      <c r="D11" s="6"/>
      <c r="E11" s="6"/>
      <c r="F11" s="6"/>
      <c r="G11" s="6"/>
      <c r="H11" s="10"/>
      <c r="I11" s="10"/>
    </row>
    <row r="12" spans="1:13" x14ac:dyDescent="0.5">
      <c r="A12" s="13"/>
      <c r="B12" s="6"/>
      <c r="C12" s="6"/>
      <c r="D12" s="6"/>
      <c r="E12" s="6"/>
      <c r="F12" s="6"/>
      <c r="G12" s="6"/>
      <c r="H12" s="10"/>
      <c r="I12" s="10"/>
    </row>
    <row r="13" spans="1:13" x14ac:dyDescent="0.5">
      <c r="A13" s="13"/>
      <c r="B13" s="6"/>
      <c r="C13" s="6"/>
      <c r="D13" s="6"/>
      <c r="E13" s="6"/>
      <c r="F13" s="6"/>
      <c r="G13" s="6"/>
      <c r="H13" s="10"/>
      <c r="I13" s="10"/>
    </row>
    <row r="14" spans="1:13" x14ac:dyDescent="0.5">
      <c r="A14" s="13"/>
      <c r="B14" s="6"/>
      <c r="C14" s="6"/>
      <c r="D14" s="6"/>
      <c r="E14" s="6"/>
      <c r="F14" s="6"/>
      <c r="G14" s="6"/>
      <c r="H14" s="10"/>
      <c r="I14" s="10"/>
    </row>
    <row r="15" spans="1:13" x14ac:dyDescent="0.5">
      <c r="A15" s="13"/>
      <c r="B15" s="6"/>
      <c r="C15" s="6"/>
      <c r="D15" s="6"/>
      <c r="E15" s="6"/>
      <c r="F15" s="6"/>
      <c r="G15" s="6"/>
      <c r="H15" s="10"/>
      <c r="I15" s="10"/>
    </row>
    <row r="16" spans="1:13" x14ac:dyDescent="0.5">
      <c r="A16" s="13"/>
      <c r="B16" s="6"/>
      <c r="C16" s="6"/>
      <c r="D16" s="6"/>
      <c r="E16" s="6"/>
      <c r="F16" s="6"/>
      <c r="G16" s="6"/>
      <c r="H16" s="10"/>
      <c r="I16" s="10"/>
    </row>
    <row r="17" spans="1:9" x14ac:dyDescent="0.5">
      <c r="A17" s="13"/>
      <c r="B17" s="6"/>
      <c r="C17" s="6"/>
      <c r="D17" s="6"/>
      <c r="E17" s="6"/>
      <c r="F17" s="6"/>
      <c r="G17" s="6"/>
      <c r="H17" s="10"/>
      <c r="I17" s="10"/>
    </row>
    <row r="18" spans="1:9" x14ac:dyDescent="0.5">
      <c r="A18" s="13"/>
      <c r="B18" s="6"/>
      <c r="C18" s="6"/>
      <c r="D18" s="6"/>
      <c r="E18" s="6"/>
      <c r="F18" s="6"/>
      <c r="G18" s="6"/>
      <c r="H18" s="10"/>
      <c r="I18" s="10"/>
    </row>
    <row r="19" spans="1:9" x14ac:dyDescent="0.5">
      <c r="A19" s="13"/>
      <c r="B19" s="6"/>
      <c r="C19" s="6"/>
      <c r="D19" s="6"/>
      <c r="E19" s="6"/>
      <c r="F19" s="6"/>
      <c r="G19" s="6"/>
      <c r="H19" s="10"/>
      <c r="I19" s="10"/>
    </row>
    <row r="20" spans="1:9" x14ac:dyDescent="0.5">
      <c r="A20" s="13"/>
      <c r="B20" s="6"/>
      <c r="C20" s="6"/>
      <c r="D20" s="6"/>
      <c r="E20" s="6"/>
      <c r="F20" s="6"/>
      <c r="G20" s="6"/>
      <c r="H20" s="10"/>
      <c r="I20" s="10"/>
    </row>
    <row r="21" spans="1:9" x14ac:dyDescent="0.5">
      <c r="A21" s="13"/>
      <c r="B21" s="6"/>
      <c r="C21" s="6"/>
      <c r="D21" s="6"/>
      <c r="E21" s="6"/>
      <c r="F21" s="6"/>
      <c r="G21" s="6"/>
      <c r="H21" s="10"/>
      <c r="I21" s="10"/>
    </row>
    <row r="22" spans="1:9" x14ac:dyDescent="0.5">
      <c r="A22" s="13"/>
      <c r="B22" s="6"/>
      <c r="C22" s="6"/>
      <c r="D22" s="6"/>
      <c r="E22" s="6"/>
      <c r="F22" s="6"/>
      <c r="G22" s="6"/>
      <c r="H22" s="10"/>
      <c r="I22" s="10"/>
    </row>
    <row r="23" spans="1:9" x14ac:dyDescent="0.5">
      <c r="A23" s="13"/>
      <c r="B23" s="6"/>
      <c r="C23" s="6"/>
      <c r="D23" s="6"/>
      <c r="E23" s="6"/>
      <c r="F23" s="6"/>
      <c r="G23" s="6"/>
      <c r="H23" s="10"/>
      <c r="I23" s="10"/>
    </row>
    <row r="24" spans="1:9" x14ac:dyDescent="0.5">
      <c r="A24" s="13"/>
      <c r="B24" s="6"/>
      <c r="C24" s="6"/>
      <c r="D24" s="6"/>
      <c r="E24" s="6"/>
      <c r="F24" s="6"/>
      <c r="G24" s="6"/>
      <c r="H24" s="10"/>
      <c r="I24" s="10"/>
    </row>
    <row r="25" spans="1:9" x14ac:dyDescent="0.5">
      <c r="A25" s="13"/>
      <c r="B25" s="6"/>
      <c r="C25" s="6"/>
      <c r="D25" s="6"/>
      <c r="E25" s="6"/>
      <c r="F25" s="6"/>
      <c r="G25" s="6"/>
      <c r="H25" s="10"/>
      <c r="I25" s="10"/>
    </row>
    <row r="26" spans="1:9" x14ac:dyDescent="0.5">
      <c r="A26" s="13"/>
      <c r="B26" s="6"/>
      <c r="C26" s="6"/>
      <c r="D26" s="6"/>
      <c r="E26" s="6"/>
      <c r="F26" s="6"/>
      <c r="G26" s="6"/>
      <c r="H26" s="10"/>
      <c r="I26" s="10"/>
    </row>
    <row r="27" spans="1:9" x14ac:dyDescent="0.5">
      <c r="A27" s="13"/>
      <c r="B27" s="6"/>
      <c r="C27" s="6"/>
      <c r="D27" s="6"/>
      <c r="E27" s="6"/>
      <c r="F27" s="6"/>
      <c r="G27" s="6"/>
      <c r="H27" s="10"/>
      <c r="I27" s="10"/>
    </row>
    <row r="28" spans="1:9" x14ac:dyDescent="0.5">
      <c r="A28" s="14"/>
      <c r="B28" s="7"/>
      <c r="C28" s="7"/>
      <c r="D28" s="7"/>
      <c r="E28" s="7"/>
      <c r="F28" s="7"/>
      <c r="G28" s="7"/>
      <c r="H28" s="11"/>
      <c r="I28" s="11"/>
    </row>
    <row r="31" spans="1:9" x14ac:dyDescent="0.5">
      <c r="F31" s="4"/>
      <c r="G31" s="4"/>
    </row>
  </sheetData>
  <mergeCells count="11">
    <mergeCell ref="E8:E9"/>
    <mergeCell ref="A1:I1"/>
    <mergeCell ref="A2:I2"/>
    <mergeCell ref="A8:A9"/>
    <mergeCell ref="B8:B9"/>
    <mergeCell ref="C8:C9"/>
    <mergeCell ref="F8:H8"/>
    <mergeCell ref="D8:D9"/>
    <mergeCell ref="A4:I4"/>
    <mergeCell ref="A5:I5"/>
    <mergeCell ref="A6:I6"/>
  </mergeCells>
  <pageMargins left="0.70866141732283472" right="0.31496062992125984" top="0.70866141732283472" bottom="0.31496062992125984" header="0.31496062992125984" footer="0.31496062992125984"/>
  <pageSetup paperSize="9" scale="6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="82" zoomScaleNormal="80" zoomScaleSheetLayoutView="82" workbookViewId="0">
      <selection activeCell="C15" sqref="C15"/>
    </sheetView>
  </sheetViews>
  <sheetFormatPr defaultRowHeight="23.25" x14ac:dyDescent="0.5"/>
  <cols>
    <col min="1" max="1" width="6.625" style="1" customWidth="1"/>
    <col min="2" max="2" width="56.125" style="1" customWidth="1"/>
    <col min="3" max="4" width="22.625" style="1" customWidth="1"/>
    <col min="5" max="7" width="24.625" style="1" customWidth="1"/>
    <col min="8" max="8" width="17" style="1" customWidth="1"/>
    <col min="9" max="9" width="18.5" style="1" customWidth="1"/>
    <col min="10" max="16384" width="9" style="1"/>
  </cols>
  <sheetData>
    <row r="1" spans="1:9" ht="29.25" x14ac:dyDescent="0.6">
      <c r="A1" s="553" t="s">
        <v>524</v>
      </c>
      <c r="B1" s="553"/>
      <c r="C1" s="553"/>
      <c r="D1" s="553"/>
      <c r="E1" s="553"/>
      <c r="F1" s="553"/>
      <c r="G1" s="553"/>
      <c r="H1" s="199"/>
      <c r="I1" s="199"/>
    </row>
    <row r="2" spans="1:9" ht="29.25" x14ac:dyDescent="0.5">
      <c r="A2" s="553" t="s">
        <v>435</v>
      </c>
      <c r="B2" s="553"/>
      <c r="C2" s="553"/>
      <c r="D2" s="553"/>
      <c r="E2" s="553"/>
      <c r="F2" s="553"/>
      <c r="G2" s="553"/>
    </row>
    <row r="3" spans="1:9" x14ac:dyDescent="0.5">
      <c r="A3" s="384"/>
      <c r="B3" s="384"/>
      <c r="C3" s="384"/>
      <c r="D3" s="384"/>
      <c r="E3" s="475"/>
      <c r="F3" s="475"/>
      <c r="G3" s="475"/>
    </row>
    <row r="4" spans="1:9" x14ac:dyDescent="0.5">
      <c r="A4" s="554" t="s">
        <v>392</v>
      </c>
      <c r="B4" s="554"/>
      <c r="C4" s="554"/>
      <c r="D4" s="554"/>
      <c r="E4" s="554"/>
      <c r="F4" s="554"/>
      <c r="G4" s="554"/>
      <c r="H4" s="3"/>
      <c r="I4" s="3"/>
    </row>
    <row r="5" spans="1:9" x14ac:dyDescent="0.5">
      <c r="A5" s="554" t="s">
        <v>423</v>
      </c>
      <c r="B5" s="554"/>
      <c r="C5" s="554"/>
      <c r="D5" s="554"/>
      <c r="E5" s="554"/>
      <c r="F5" s="554"/>
      <c r="G5" s="554"/>
      <c r="H5" s="3"/>
      <c r="I5" s="3"/>
    </row>
    <row r="6" spans="1:9" x14ac:dyDescent="0.5">
      <c r="A6" s="554" t="s">
        <v>165</v>
      </c>
      <c r="B6" s="554"/>
      <c r="C6" s="554"/>
      <c r="D6" s="554"/>
      <c r="E6" s="554"/>
      <c r="F6" s="554"/>
      <c r="G6" s="554"/>
      <c r="H6" s="3"/>
      <c r="I6" s="3"/>
    </row>
    <row r="8" spans="1:9" s="372" customFormat="1" x14ac:dyDescent="0.2">
      <c r="A8" s="558" t="s">
        <v>0</v>
      </c>
      <c r="B8" s="558" t="s">
        <v>19</v>
      </c>
      <c r="C8" s="557" t="s">
        <v>393</v>
      </c>
      <c r="D8" s="556"/>
      <c r="E8" s="557" t="s">
        <v>472</v>
      </c>
      <c r="F8" s="557"/>
      <c r="G8" s="556"/>
    </row>
    <row r="9" spans="1:9" s="372" customFormat="1" x14ac:dyDescent="0.2">
      <c r="A9" s="559"/>
      <c r="B9" s="559"/>
      <c r="C9" s="374" t="s">
        <v>39</v>
      </c>
      <c r="D9" s="374" t="s">
        <v>40</v>
      </c>
      <c r="E9" s="474" t="s">
        <v>512</v>
      </c>
      <c r="F9" s="474" t="s">
        <v>513</v>
      </c>
      <c r="G9" s="474" t="s">
        <v>511</v>
      </c>
    </row>
    <row r="10" spans="1:9" x14ac:dyDescent="0.5">
      <c r="A10" s="72"/>
      <c r="B10" s="12"/>
      <c r="C10" s="8"/>
      <c r="D10" s="8"/>
      <c r="E10" s="8"/>
      <c r="F10" s="8"/>
      <c r="G10" s="8"/>
    </row>
    <row r="11" spans="1:9" x14ac:dyDescent="0.5">
      <c r="A11" s="73"/>
      <c r="B11" s="13"/>
      <c r="C11" s="6"/>
      <c r="D11" s="6"/>
      <c r="E11" s="6"/>
      <c r="F11" s="6"/>
      <c r="G11" s="6"/>
    </row>
    <row r="12" spans="1:9" x14ac:dyDescent="0.5">
      <c r="A12" s="73"/>
      <c r="B12" s="13"/>
      <c r="C12" s="6"/>
      <c r="D12" s="6"/>
      <c r="E12" s="6"/>
      <c r="F12" s="6"/>
      <c r="G12" s="6"/>
    </row>
    <row r="13" spans="1:9" x14ac:dyDescent="0.5">
      <c r="A13" s="73"/>
      <c r="B13" s="13"/>
      <c r="C13" s="6"/>
      <c r="D13" s="6"/>
      <c r="E13" s="6"/>
      <c r="F13" s="6"/>
      <c r="G13" s="6"/>
    </row>
    <row r="14" spans="1:9" x14ac:dyDescent="0.5">
      <c r="A14" s="73"/>
      <c r="B14" s="13"/>
      <c r="C14" s="6"/>
      <c r="D14" s="6"/>
      <c r="E14" s="6"/>
      <c r="F14" s="6"/>
      <c r="G14" s="6"/>
    </row>
    <row r="15" spans="1:9" x14ac:dyDescent="0.5">
      <c r="A15" s="73"/>
      <c r="B15" s="13"/>
      <c r="C15" s="6"/>
      <c r="D15" s="6"/>
      <c r="E15" s="6"/>
      <c r="F15" s="6"/>
      <c r="G15" s="6"/>
    </row>
    <row r="16" spans="1:9" x14ac:dyDescent="0.5">
      <c r="A16" s="73"/>
      <c r="B16" s="13"/>
      <c r="C16" s="6"/>
      <c r="D16" s="6"/>
      <c r="E16" s="6"/>
      <c r="F16" s="6"/>
      <c r="G16" s="6"/>
    </row>
    <row r="17" spans="1:7" x14ac:dyDescent="0.5">
      <c r="A17" s="73"/>
      <c r="B17" s="13"/>
      <c r="C17" s="6"/>
      <c r="D17" s="6"/>
      <c r="E17" s="6"/>
      <c r="F17" s="6"/>
      <c r="G17" s="6"/>
    </row>
    <row r="18" spans="1:7" x14ac:dyDescent="0.5">
      <c r="A18" s="73"/>
      <c r="B18" s="13"/>
      <c r="C18" s="6"/>
      <c r="D18" s="6"/>
      <c r="E18" s="6"/>
      <c r="F18" s="6"/>
      <c r="G18" s="6"/>
    </row>
    <row r="19" spans="1:7" x14ac:dyDescent="0.5">
      <c r="A19" s="73"/>
      <c r="B19" s="13"/>
      <c r="C19" s="6"/>
      <c r="D19" s="6"/>
      <c r="E19" s="6"/>
      <c r="F19" s="6"/>
      <c r="G19" s="6"/>
    </row>
    <row r="20" spans="1:7" x14ac:dyDescent="0.5">
      <c r="A20" s="73"/>
      <c r="B20" s="13"/>
      <c r="C20" s="6"/>
      <c r="D20" s="6"/>
      <c r="E20" s="6"/>
      <c r="F20" s="6"/>
      <c r="G20" s="6"/>
    </row>
    <row r="21" spans="1:7" x14ac:dyDescent="0.5">
      <c r="A21" s="73"/>
      <c r="B21" s="13"/>
      <c r="C21" s="6"/>
      <c r="D21" s="6"/>
      <c r="E21" s="6"/>
      <c r="F21" s="6"/>
      <c r="G21" s="6"/>
    </row>
    <row r="22" spans="1:7" x14ac:dyDescent="0.5">
      <c r="A22" s="73"/>
      <c r="B22" s="13"/>
      <c r="C22" s="6"/>
      <c r="D22" s="6"/>
      <c r="E22" s="6"/>
      <c r="F22" s="6"/>
      <c r="G22" s="6"/>
    </row>
    <row r="23" spans="1:7" x14ac:dyDescent="0.5">
      <c r="A23" s="75"/>
      <c r="B23" s="121"/>
      <c r="C23" s="122"/>
      <c r="D23" s="122"/>
      <c r="E23" s="122"/>
      <c r="F23" s="122"/>
      <c r="G23" s="122"/>
    </row>
    <row r="24" spans="1:7" s="236" customFormat="1" x14ac:dyDescent="0.5">
      <c r="A24" s="516"/>
      <c r="B24" s="476" t="s">
        <v>20</v>
      </c>
      <c r="C24" s="345"/>
      <c r="D24" s="345"/>
      <c r="E24" s="345"/>
      <c r="F24" s="345"/>
      <c r="G24" s="345"/>
    </row>
  </sheetData>
  <mergeCells count="9">
    <mergeCell ref="A1:G1"/>
    <mergeCell ref="A4:G4"/>
    <mergeCell ref="A5:G5"/>
    <mergeCell ref="A6:G6"/>
    <mergeCell ref="A8:A9"/>
    <mergeCell ref="B8:B9"/>
    <mergeCell ref="C8:D8"/>
    <mergeCell ref="A2:G2"/>
    <mergeCell ref="E8:G8"/>
  </mergeCells>
  <pageMargins left="0.70866141732283472" right="0.31496062992125984" top="0.70866141732283472" bottom="0.31496062992125984" header="0.31496062992125984" footer="0.31496062992125984"/>
  <pageSetup paperSize="9" scale="6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topLeftCell="A22" zoomScale="82" zoomScaleNormal="80" zoomScaleSheetLayoutView="82" workbookViewId="0">
      <selection activeCell="C15" sqref="C15"/>
    </sheetView>
  </sheetViews>
  <sheetFormatPr defaultRowHeight="23.25" x14ac:dyDescent="0.5"/>
  <cols>
    <col min="1" max="1" width="6.625" style="1" customWidth="1"/>
    <col min="2" max="2" width="40.5" style="1" customWidth="1"/>
    <col min="3" max="3" width="34.875" style="1" customWidth="1"/>
    <col min="4" max="4" width="33.125" style="1" customWidth="1"/>
    <col min="5" max="5" width="22.625" style="461" customWidth="1"/>
    <col min="6" max="6" width="22.625" style="477" customWidth="1"/>
    <col min="7" max="7" width="22.625" style="461" customWidth="1"/>
    <col min="8" max="8" width="17" style="1" customWidth="1"/>
    <col min="9" max="9" width="18.5" style="1" customWidth="1"/>
    <col min="10" max="16384" width="9" style="1"/>
  </cols>
  <sheetData>
    <row r="1" spans="1:9" ht="29.25" x14ac:dyDescent="0.6">
      <c r="A1" s="553" t="s">
        <v>524</v>
      </c>
      <c r="B1" s="553"/>
      <c r="C1" s="553"/>
      <c r="D1" s="553"/>
      <c r="E1" s="553"/>
      <c r="F1" s="553"/>
      <c r="G1" s="553"/>
      <c r="H1" s="199"/>
      <c r="I1" s="199"/>
    </row>
    <row r="2" spans="1:9" ht="29.25" x14ac:dyDescent="0.5">
      <c r="A2" s="553" t="s">
        <v>435</v>
      </c>
      <c r="B2" s="553"/>
      <c r="C2" s="553"/>
      <c r="D2" s="553"/>
      <c r="E2" s="553"/>
      <c r="F2" s="553"/>
      <c r="G2" s="553"/>
    </row>
    <row r="3" spans="1:9" x14ac:dyDescent="0.5">
      <c r="A3" s="566" t="s">
        <v>473</v>
      </c>
      <c r="B3" s="566"/>
      <c r="C3" s="566"/>
      <c r="D3" s="566"/>
      <c r="E3" s="566"/>
      <c r="F3" s="566"/>
      <c r="G3" s="566"/>
    </row>
    <row r="4" spans="1:9" x14ac:dyDescent="0.5">
      <c r="A4" s="554" t="s">
        <v>392</v>
      </c>
      <c r="B4" s="554"/>
      <c r="C4" s="554"/>
      <c r="D4" s="554"/>
      <c r="E4" s="554"/>
      <c r="F4" s="554"/>
      <c r="G4" s="554"/>
      <c r="H4" s="3"/>
      <c r="I4" s="3"/>
    </row>
    <row r="5" spans="1:9" x14ac:dyDescent="0.5">
      <c r="A5" s="554" t="s">
        <v>475</v>
      </c>
      <c r="B5" s="554"/>
      <c r="C5" s="554"/>
      <c r="D5" s="554"/>
      <c r="E5" s="554"/>
      <c r="F5" s="554"/>
      <c r="G5" s="554"/>
      <c r="H5" s="3"/>
      <c r="I5" s="3"/>
    </row>
    <row r="6" spans="1:9" x14ac:dyDescent="0.5">
      <c r="A6" s="554" t="s">
        <v>165</v>
      </c>
      <c r="B6" s="554"/>
      <c r="C6" s="554"/>
      <c r="D6" s="554"/>
      <c r="E6" s="554"/>
      <c r="F6" s="554"/>
      <c r="G6" s="554"/>
      <c r="H6" s="3"/>
      <c r="I6" s="3"/>
    </row>
    <row r="8" spans="1:9" s="460" customFormat="1" x14ac:dyDescent="0.2">
      <c r="A8" s="558" t="s">
        <v>0</v>
      </c>
      <c r="B8" s="558" t="s">
        <v>474</v>
      </c>
      <c r="C8" s="558" t="s">
        <v>19</v>
      </c>
      <c r="D8" s="558" t="s">
        <v>514</v>
      </c>
      <c r="E8" s="579" t="s">
        <v>472</v>
      </c>
      <c r="F8" s="582"/>
      <c r="G8" s="580"/>
    </row>
    <row r="9" spans="1:9" s="460" customFormat="1" x14ac:dyDescent="0.2">
      <c r="A9" s="559"/>
      <c r="B9" s="559"/>
      <c r="C9" s="559"/>
      <c r="D9" s="559"/>
      <c r="E9" s="459" t="s">
        <v>512</v>
      </c>
      <c r="F9" s="474" t="s">
        <v>513</v>
      </c>
      <c r="G9" s="459" t="s">
        <v>511</v>
      </c>
    </row>
    <row r="10" spans="1:9" x14ac:dyDescent="0.5">
      <c r="A10" s="12"/>
      <c r="B10" s="12"/>
      <c r="C10" s="12"/>
      <c r="D10" s="12"/>
      <c r="E10" s="22"/>
      <c r="F10" s="22"/>
      <c r="G10" s="22"/>
    </row>
    <row r="11" spans="1:9" x14ac:dyDescent="0.5">
      <c r="A11" s="13"/>
      <c r="B11" s="13"/>
      <c r="D11" s="13"/>
      <c r="E11" s="23"/>
      <c r="F11" s="23"/>
      <c r="G11" s="23"/>
    </row>
    <row r="12" spans="1:9" x14ac:dyDescent="0.5">
      <c r="A12" s="13"/>
      <c r="B12" s="13"/>
      <c r="C12" s="13"/>
      <c r="D12" s="13"/>
      <c r="E12" s="23"/>
      <c r="F12" s="23"/>
      <c r="G12" s="23"/>
    </row>
    <row r="13" spans="1:9" x14ac:dyDescent="0.5">
      <c r="A13" s="13"/>
      <c r="B13" s="13"/>
      <c r="C13" s="13"/>
      <c r="D13" s="13"/>
      <c r="E13" s="23"/>
      <c r="F13" s="23"/>
      <c r="G13" s="23"/>
    </row>
    <row r="14" spans="1:9" x14ac:dyDescent="0.5">
      <c r="A14" s="13"/>
      <c r="B14" s="13"/>
      <c r="C14" s="13"/>
      <c r="D14" s="13"/>
      <c r="E14" s="23"/>
      <c r="F14" s="23"/>
      <c r="G14" s="23"/>
    </row>
    <row r="15" spans="1:9" x14ac:dyDescent="0.5">
      <c r="A15" s="13"/>
      <c r="B15" s="13"/>
      <c r="C15" s="13"/>
      <c r="D15" s="13"/>
      <c r="E15" s="23"/>
      <c r="F15" s="23"/>
      <c r="G15" s="23"/>
    </row>
    <row r="16" spans="1:9" x14ac:dyDescent="0.5">
      <c r="A16" s="13"/>
      <c r="B16" s="13"/>
      <c r="C16" s="13"/>
      <c r="D16" s="13"/>
      <c r="E16" s="23"/>
      <c r="F16" s="23"/>
      <c r="G16" s="23"/>
    </row>
    <row r="17" spans="1:7" x14ac:dyDescent="0.5">
      <c r="A17" s="13"/>
      <c r="B17" s="13"/>
      <c r="C17" s="13"/>
      <c r="D17" s="13"/>
      <c r="E17" s="23"/>
      <c r="F17" s="23"/>
      <c r="G17" s="23"/>
    </row>
    <row r="18" spans="1:7" x14ac:dyDescent="0.5">
      <c r="A18" s="13"/>
      <c r="B18" s="13"/>
      <c r="C18" s="13"/>
      <c r="D18" s="13"/>
      <c r="E18" s="23"/>
      <c r="F18" s="23"/>
      <c r="G18" s="23"/>
    </row>
    <row r="19" spans="1:7" x14ac:dyDescent="0.5">
      <c r="A19" s="13"/>
      <c r="B19" s="13"/>
      <c r="C19" s="13"/>
      <c r="D19" s="13"/>
      <c r="E19" s="23"/>
      <c r="F19" s="23"/>
      <c r="G19" s="23"/>
    </row>
    <row r="20" spans="1:7" x14ac:dyDescent="0.5">
      <c r="A20" s="13"/>
      <c r="B20" s="13"/>
      <c r="C20" s="13"/>
      <c r="D20" s="13"/>
      <c r="E20" s="23"/>
      <c r="F20" s="23"/>
      <c r="G20" s="23"/>
    </row>
    <row r="21" spans="1:7" x14ac:dyDescent="0.5">
      <c r="A21" s="13"/>
      <c r="B21" s="13"/>
      <c r="C21" s="13"/>
      <c r="D21" s="13"/>
      <c r="E21" s="23"/>
      <c r="F21" s="23"/>
      <c r="G21" s="23"/>
    </row>
    <row r="22" spans="1:7" x14ac:dyDescent="0.5">
      <c r="A22" s="13"/>
      <c r="B22" s="13"/>
      <c r="C22" s="13"/>
      <c r="D22" s="13"/>
      <c r="E22" s="23"/>
      <c r="F22" s="23"/>
      <c r="G22" s="23"/>
    </row>
    <row r="23" spans="1:7" x14ac:dyDescent="0.5">
      <c r="A23" s="13"/>
      <c r="B23" s="13"/>
      <c r="C23" s="13"/>
      <c r="D23" s="13"/>
      <c r="E23" s="23"/>
      <c r="F23" s="23"/>
      <c r="G23" s="23"/>
    </row>
    <row r="24" spans="1:7" x14ac:dyDescent="0.5">
      <c r="A24" s="13"/>
      <c r="B24" s="13"/>
      <c r="C24" s="13"/>
      <c r="D24" s="13"/>
      <c r="E24" s="23"/>
      <c r="F24" s="23"/>
      <c r="G24" s="23"/>
    </row>
    <row r="25" spans="1:7" x14ac:dyDescent="0.5">
      <c r="A25" s="14"/>
      <c r="B25" s="14"/>
      <c r="C25" s="14"/>
      <c r="D25" s="14"/>
      <c r="E25" s="24"/>
      <c r="F25" s="24"/>
      <c r="G25" s="24"/>
    </row>
  </sheetData>
  <mergeCells count="11">
    <mergeCell ref="A3:G3"/>
    <mergeCell ref="D8:D9"/>
    <mergeCell ref="A1:G1"/>
    <mergeCell ref="A2:G2"/>
    <mergeCell ref="A4:G4"/>
    <mergeCell ref="A5:G5"/>
    <mergeCell ref="A6:G6"/>
    <mergeCell ref="A8:A9"/>
    <mergeCell ref="B8:B9"/>
    <mergeCell ref="E8:G8"/>
    <mergeCell ref="C8:C9"/>
  </mergeCells>
  <pageMargins left="0.70866141732283472" right="0.31496062992125984" top="0.70866141732283472" bottom="0.31496062992125984" header="0.31496062992125984" footer="0.31496062992125984"/>
  <pageSetup paperSize="9" scale="6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BreakPreview" topLeftCell="A7" zoomScale="75" zoomScaleNormal="80" zoomScaleSheetLayoutView="75" workbookViewId="0">
      <selection activeCell="C15" sqref="C15"/>
    </sheetView>
  </sheetViews>
  <sheetFormatPr defaultRowHeight="23.25" x14ac:dyDescent="0.5"/>
  <cols>
    <col min="1" max="1" width="6.625" style="1" customWidth="1"/>
    <col min="2" max="2" width="45.625" style="1" customWidth="1"/>
    <col min="3" max="4" width="10.625" style="2" customWidth="1"/>
    <col min="5" max="5" width="16.625" style="1" customWidth="1"/>
    <col min="6" max="6" width="15" style="2" bestFit="1" customWidth="1"/>
    <col min="7" max="10" width="13.625" style="2" customWidth="1"/>
    <col min="11" max="11" width="14" style="2" bestFit="1" customWidth="1"/>
    <col min="12" max="12" width="24.875" style="1" customWidth="1"/>
    <col min="13" max="13" width="17" style="1" customWidth="1"/>
    <col min="14" max="14" width="18.5" style="1" customWidth="1"/>
    <col min="15" max="16384" width="9" style="1"/>
  </cols>
  <sheetData>
    <row r="1" spans="1:14" ht="29.25" x14ac:dyDescent="0.5">
      <c r="A1" s="553" t="s">
        <v>524</v>
      </c>
      <c r="B1" s="553"/>
      <c r="C1" s="553"/>
      <c r="D1" s="553"/>
      <c r="E1" s="553"/>
      <c r="F1" s="553"/>
      <c r="G1" s="553"/>
      <c r="H1" s="553"/>
      <c r="I1" s="553"/>
      <c r="J1" s="566"/>
      <c r="K1" s="566"/>
      <c r="L1" s="566"/>
    </row>
    <row r="2" spans="1:14" ht="29.25" x14ac:dyDescent="0.6">
      <c r="A2" s="553" t="s">
        <v>435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199"/>
    </row>
    <row r="3" spans="1:14" x14ac:dyDescent="0.5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</row>
    <row r="4" spans="1:14" x14ac:dyDescent="0.5">
      <c r="A4" s="554" t="s">
        <v>452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3"/>
      <c r="N4" s="3"/>
    </row>
    <row r="5" spans="1:14" x14ac:dyDescent="0.5">
      <c r="A5" s="554" t="s">
        <v>227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3"/>
      <c r="N5" s="3"/>
    </row>
    <row r="6" spans="1:14" x14ac:dyDescent="0.5">
      <c r="A6" s="554" t="s">
        <v>166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3"/>
      <c r="N6" s="3"/>
    </row>
    <row r="7" spans="1:14" ht="22.5" customHeight="1" x14ac:dyDescent="0.5"/>
    <row r="8" spans="1:14" s="5" customFormat="1" ht="44.25" customHeight="1" x14ac:dyDescent="0.2">
      <c r="A8" s="558" t="s">
        <v>0</v>
      </c>
      <c r="B8" s="560" t="s">
        <v>366</v>
      </c>
      <c r="C8" s="557" t="s">
        <v>515</v>
      </c>
      <c r="D8" s="556"/>
      <c r="E8" s="557" t="s">
        <v>517</v>
      </c>
      <c r="F8" s="556" t="s">
        <v>364</v>
      </c>
      <c r="G8" s="556"/>
      <c r="H8" s="556"/>
      <c r="I8" s="556"/>
      <c r="J8" s="556"/>
      <c r="K8" s="556"/>
      <c r="L8" s="560" t="s">
        <v>516</v>
      </c>
    </row>
    <row r="9" spans="1:14" s="5" customFormat="1" x14ac:dyDescent="0.2">
      <c r="A9" s="559"/>
      <c r="B9" s="561"/>
      <c r="C9" s="16" t="s">
        <v>39</v>
      </c>
      <c r="D9" s="16" t="s">
        <v>40</v>
      </c>
      <c r="E9" s="557"/>
      <c r="F9" s="16" t="s">
        <v>41</v>
      </c>
      <c r="G9" s="16" t="s">
        <v>42</v>
      </c>
      <c r="H9" s="16" t="s">
        <v>43</v>
      </c>
      <c r="I9" s="16" t="s">
        <v>44</v>
      </c>
      <c r="J9" s="16" t="s">
        <v>45</v>
      </c>
      <c r="K9" s="16" t="s">
        <v>46</v>
      </c>
      <c r="L9" s="561"/>
    </row>
    <row r="10" spans="1:14" x14ac:dyDescent="0.5">
      <c r="A10" s="12"/>
      <c r="B10" s="8"/>
      <c r="C10" s="22"/>
      <c r="D10" s="22"/>
      <c r="E10" s="8"/>
      <c r="F10" s="22"/>
      <c r="G10" s="22"/>
      <c r="H10" s="22"/>
      <c r="I10" s="22"/>
      <c r="J10" s="22"/>
      <c r="K10" s="22"/>
      <c r="L10" s="8"/>
    </row>
    <row r="11" spans="1:14" x14ac:dyDescent="0.5">
      <c r="A11" s="13"/>
      <c r="B11" s="6"/>
      <c r="C11" s="23"/>
      <c r="D11" s="23"/>
      <c r="E11" s="6"/>
      <c r="F11" s="23"/>
      <c r="G11" s="23"/>
      <c r="H11" s="23"/>
      <c r="I11" s="23"/>
      <c r="J11" s="23"/>
      <c r="K11" s="23"/>
      <c r="L11" s="6"/>
    </row>
    <row r="12" spans="1:14" x14ac:dyDescent="0.5">
      <c r="A12" s="13"/>
      <c r="B12" s="6"/>
      <c r="C12" s="23"/>
      <c r="D12" s="23"/>
      <c r="E12" s="6"/>
      <c r="F12" s="23"/>
      <c r="G12" s="23"/>
      <c r="H12" s="23"/>
      <c r="I12" s="23"/>
      <c r="J12" s="23"/>
      <c r="K12" s="23"/>
      <c r="L12" s="6"/>
    </row>
    <row r="13" spans="1:14" x14ac:dyDescent="0.5">
      <c r="A13" s="13"/>
      <c r="B13" s="6"/>
      <c r="C13" s="23"/>
      <c r="D13" s="23"/>
      <c r="E13" s="6"/>
      <c r="F13" s="23"/>
      <c r="G13" s="23"/>
      <c r="H13" s="23"/>
      <c r="I13" s="23"/>
      <c r="J13" s="23"/>
      <c r="K13" s="23"/>
      <c r="L13" s="6"/>
    </row>
    <row r="14" spans="1:14" x14ac:dyDescent="0.5">
      <c r="A14" s="13"/>
      <c r="B14" s="6"/>
      <c r="C14" s="23"/>
      <c r="D14" s="23"/>
      <c r="E14" s="6"/>
      <c r="F14" s="23"/>
      <c r="G14" s="23"/>
      <c r="H14" s="23"/>
      <c r="I14" s="23"/>
      <c r="J14" s="23"/>
      <c r="K14" s="23"/>
      <c r="L14" s="6"/>
    </row>
    <row r="15" spans="1:14" x14ac:dyDescent="0.5">
      <c r="A15" s="13"/>
      <c r="B15" s="6"/>
      <c r="C15" s="23"/>
      <c r="D15" s="23"/>
      <c r="E15" s="6"/>
      <c r="F15" s="23"/>
      <c r="G15" s="23"/>
      <c r="H15" s="23"/>
      <c r="I15" s="23"/>
      <c r="J15" s="23"/>
      <c r="K15" s="23"/>
      <c r="L15" s="6"/>
    </row>
    <row r="16" spans="1:14" x14ac:dyDescent="0.5">
      <c r="A16" s="13"/>
      <c r="B16" s="6"/>
      <c r="C16" s="23"/>
      <c r="D16" s="23"/>
      <c r="E16" s="6"/>
      <c r="F16" s="23"/>
      <c r="G16" s="23"/>
      <c r="H16" s="23"/>
      <c r="I16" s="23"/>
      <c r="J16" s="23"/>
      <c r="K16" s="23"/>
      <c r="L16" s="6"/>
    </row>
    <row r="17" spans="1:12" x14ac:dyDescent="0.5">
      <c r="A17" s="13"/>
      <c r="B17" s="6"/>
      <c r="C17" s="23"/>
      <c r="D17" s="23"/>
      <c r="E17" s="6"/>
      <c r="F17" s="23"/>
      <c r="G17" s="23"/>
      <c r="H17" s="23"/>
      <c r="I17" s="23"/>
      <c r="J17" s="23"/>
      <c r="K17" s="23"/>
      <c r="L17" s="6"/>
    </row>
    <row r="18" spans="1:12" x14ac:dyDescent="0.5">
      <c r="A18" s="13"/>
      <c r="B18" s="6"/>
      <c r="C18" s="23"/>
      <c r="D18" s="23"/>
      <c r="E18" s="6"/>
      <c r="F18" s="23"/>
      <c r="G18" s="23"/>
      <c r="H18" s="23"/>
      <c r="I18" s="23"/>
      <c r="J18" s="23"/>
      <c r="K18" s="23"/>
      <c r="L18" s="6"/>
    </row>
    <row r="19" spans="1:12" x14ac:dyDescent="0.5">
      <c r="A19" s="13"/>
      <c r="B19" s="6"/>
      <c r="C19" s="23"/>
      <c r="D19" s="23"/>
      <c r="E19" s="6"/>
      <c r="F19" s="23"/>
      <c r="G19" s="23"/>
      <c r="H19" s="23"/>
      <c r="I19" s="23"/>
      <c r="J19" s="23"/>
      <c r="K19" s="23"/>
      <c r="L19" s="6"/>
    </row>
    <row r="20" spans="1:12" x14ac:dyDescent="0.5">
      <c r="A20" s="13"/>
      <c r="B20" s="6"/>
      <c r="C20" s="23"/>
      <c r="D20" s="23"/>
      <c r="E20" s="6"/>
      <c r="F20" s="23"/>
      <c r="G20" s="23"/>
      <c r="H20" s="23"/>
      <c r="I20" s="23"/>
      <c r="J20" s="23"/>
      <c r="K20" s="23"/>
      <c r="L20" s="6"/>
    </row>
    <row r="21" spans="1:12" x14ac:dyDescent="0.5">
      <c r="A21" s="13"/>
      <c r="B21" s="6"/>
      <c r="C21" s="23"/>
      <c r="D21" s="23"/>
      <c r="E21" s="6"/>
      <c r="F21" s="23"/>
      <c r="G21" s="23"/>
      <c r="H21" s="23"/>
      <c r="I21" s="23"/>
      <c r="J21" s="23"/>
      <c r="K21" s="23"/>
      <c r="L21" s="6"/>
    </row>
    <row r="22" spans="1:12" x14ac:dyDescent="0.5">
      <c r="A22" s="13"/>
      <c r="B22" s="6"/>
      <c r="C22" s="23"/>
      <c r="D22" s="23"/>
      <c r="E22" s="6"/>
      <c r="F22" s="23"/>
      <c r="G22" s="23"/>
      <c r="H22" s="23"/>
      <c r="I22" s="23"/>
      <c r="J22" s="23"/>
      <c r="K22" s="23"/>
      <c r="L22" s="6"/>
    </row>
    <row r="23" spans="1:12" x14ac:dyDescent="0.5">
      <c r="A23" s="13"/>
      <c r="B23" s="6"/>
      <c r="C23" s="23"/>
      <c r="D23" s="23"/>
      <c r="E23" s="6"/>
      <c r="F23" s="23"/>
      <c r="G23" s="23"/>
      <c r="H23" s="23"/>
      <c r="I23" s="23"/>
      <c r="J23" s="23"/>
      <c r="K23" s="23"/>
      <c r="L23" s="6"/>
    </row>
    <row r="24" spans="1:12" x14ac:dyDescent="0.5">
      <c r="A24" s="13"/>
      <c r="B24" s="6"/>
      <c r="C24" s="23"/>
      <c r="D24" s="23"/>
      <c r="E24" s="6"/>
      <c r="F24" s="23"/>
      <c r="G24" s="23"/>
      <c r="H24" s="23"/>
      <c r="I24" s="23"/>
      <c r="J24" s="23"/>
      <c r="K24" s="23"/>
      <c r="L24" s="6"/>
    </row>
    <row r="25" spans="1:12" x14ac:dyDescent="0.5">
      <c r="A25" s="13"/>
      <c r="B25" s="6"/>
      <c r="C25" s="23"/>
      <c r="D25" s="23"/>
      <c r="E25" s="6"/>
      <c r="F25" s="23"/>
      <c r="G25" s="23"/>
      <c r="H25" s="23"/>
      <c r="I25" s="23"/>
      <c r="J25" s="23"/>
      <c r="K25" s="23"/>
      <c r="L25" s="6"/>
    </row>
    <row r="26" spans="1:12" x14ac:dyDescent="0.5">
      <c r="A26" s="14"/>
      <c r="B26" s="7"/>
      <c r="C26" s="24"/>
      <c r="D26" s="24"/>
      <c r="E26" s="7"/>
      <c r="F26" s="24"/>
      <c r="G26" s="24"/>
      <c r="H26" s="24"/>
      <c r="I26" s="24"/>
      <c r="J26" s="24"/>
      <c r="K26" s="24"/>
      <c r="L26" s="7"/>
    </row>
    <row r="28" spans="1:12" x14ac:dyDescent="0.5">
      <c r="A28" s="236" t="s">
        <v>215</v>
      </c>
      <c r="B28" s="236"/>
    </row>
    <row r="29" spans="1:12" x14ac:dyDescent="0.5">
      <c r="B29" s="1" t="s">
        <v>518</v>
      </c>
    </row>
    <row r="30" spans="1:12" x14ac:dyDescent="0.5">
      <c r="B30" s="441" t="s">
        <v>438</v>
      </c>
    </row>
  </sheetData>
  <mergeCells count="11">
    <mergeCell ref="A1:L1"/>
    <mergeCell ref="A6:L6"/>
    <mergeCell ref="A8:A9"/>
    <mergeCell ref="B8:B9"/>
    <mergeCell ref="C8:D8"/>
    <mergeCell ref="L8:L9"/>
    <mergeCell ref="A4:L4"/>
    <mergeCell ref="F8:K8"/>
    <mergeCell ref="E8:E9"/>
    <mergeCell ref="A5:L5"/>
    <mergeCell ref="A2:L2"/>
  </mergeCells>
  <hyperlinks>
    <hyperlink ref="B30" r:id="rId1"/>
  </hyperlinks>
  <pageMargins left="0.70866141732283472" right="0.31496062992125984" top="0.70866141732283472" bottom="0.31496062992125984" header="0.31496062992125984" footer="0.31496062992125984"/>
  <pageSetup paperSize="9" scale="64" orientation="landscape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topLeftCell="A4" zoomScale="82" zoomScaleNormal="80" zoomScaleSheetLayoutView="82" workbookViewId="0">
      <selection activeCell="C15" sqref="C15"/>
    </sheetView>
  </sheetViews>
  <sheetFormatPr defaultRowHeight="23.25" x14ac:dyDescent="0.5"/>
  <cols>
    <col min="1" max="1" width="6.625" style="2" customWidth="1"/>
    <col min="2" max="2" width="46" style="1" customWidth="1"/>
    <col min="3" max="8" width="17.625" style="1" customWidth="1"/>
    <col min="9" max="9" width="25.25" style="1" customWidth="1"/>
    <col min="10" max="16384" width="9" style="1"/>
  </cols>
  <sheetData>
    <row r="1" spans="1:13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555"/>
      <c r="J1" s="199"/>
    </row>
    <row r="2" spans="1:13" ht="29.25" x14ac:dyDescent="0.6">
      <c r="A2" s="555" t="s">
        <v>435</v>
      </c>
      <c r="B2" s="555"/>
      <c r="C2" s="555"/>
      <c r="D2" s="555"/>
      <c r="E2" s="555"/>
      <c r="F2" s="555"/>
      <c r="G2" s="555"/>
      <c r="H2" s="555"/>
      <c r="I2" s="555"/>
      <c r="J2" s="199"/>
      <c r="K2" s="199"/>
      <c r="L2" s="199"/>
      <c r="M2" s="199"/>
    </row>
    <row r="3" spans="1:13" x14ac:dyDescent="0.5">
      <c r="A3" s="385"/>
      <c r="B3" s="385"/>
      <c r="C3" s="385"/>
      <c r="D3" s="385"/>
      <c r="E3" s="385"/>
      <c r="F3" s="385"/>
      <c r="G3" s="385"/>
      <c r="H3" s="385"/>
      <c r="I3" s="385"/>
    </row>
    <row r="4" spans="1:13" x14ac:dyDescent="0.5">
      <c r="A4" s="554" t="s">
        <v>509</v>
      </c>
      <c r="B4" s="554"/>
      <c r="C4" s="554"/>
      <c r="D4" s="554"/>
      <c r="E4" s="554"/>
      <c r="F4" s="554"/>
      <c r="G4" s="554"/>
      <c r="H4" s="554"/>
      <c r="I4" s="554"/>
    </row>
    <row r="5" spans="1:13" x14ac:dyDescent="0.5">
      <c r="A5" s="554" t="s">
        <v>163</v>
      </c>
      <c r="B5" s="554"/>
      <c r="C5" s="554"/>
      <c r="D5" s="554"/>
      <c r="E5" s="554"/>
      <c r="F5" s="554"/>
      <c r="G5" s="554"/>
      <c r="H5" s="554"/>
      <c r="I5" s="554"/>
    </row>
    <row r="6" spans="1:13" x14ac:dyDescent="0.5">
      <c r="A6" s="554" t="s">
        <v>162</v>
      </c>
      <c r="B6" s="554"/>
      <c r="C6" s="554"/>
      <c r="D6" s="554"/>
      <c r="E6" s="554"/>
      <c r="F6" s="554"/>
      <c r="G6" s="554"/>
      <c r="H6" s="554"/>
      <c r="I6" s="554"/>
    </row>
    <row r="8" spans="1:13" s="5" customFormat="1" ht="23.25" customHeight="1" x14ac:dyDescent="0.2">
      <c r="A8" s="558" t="s">
        <v>0</v>
      </c>
      <c r="B8" s="560" t="s">
        <v>19</v>
      </c>
      <c r="C8" s="579" t="s">
        <v>233</v>
      </c>
      <c r="D8" s="582"/>
      <c r="E8" s="582"/>
      <c r="F8" s="582"/>
      <c r="G8" s="582"/>
      <c r="H8" s="582"/>
      <c r="I8" s="560" t="s">
        <v>147</v>
      </c>
    </row>
    <row r="9" spans="1:13" s="5" customFormat="1" x14ac:dyDescent="0.2">
      <c r="A9" s="559"/>
      <c r="B9" s="561"/>
      <c r="C9" s="243" t="s">
        <v>228</v>
      </c>
      <c r="D9" s="243" t="s">
        <v>229</v>
      </c>
      <c r="E9" s="243" t="s">
        <v>230</v>
      </c>
      <c r="F9" s="243" t="s">
        <v>231</v>
      </c>
      <c r="G9" s="243" t="s">
        <v>232</v>
      </c>
      <c r="H9" s="379" t="s">
        <v>234</v>
      </c>
      <c r="I9" s="561"/>
    </row>
    <row r="10" spans="1:13" x14ac:dyDescent="0.5">
      <c r="A10" s="420"/>
      <c r="B10" s="421" t="s">
        <v>425</v>
      </c>
      <c r="C10" s="422"/>
      <c r="D10" s="422"/>
      <c r="E10" s="422"/>
      <c r="F10" s="422"/>
      <c r="G10" s="422"/>
      <c r="H10" s="422"/>
      <c r="I10" s="422"/>
    </row>
    <row r="11" spans="1:13" x14ac:dyDescent="0.5">
      <c r="A11" s="20"/>
      <c r="B11" s="6"/>
      <c r="C11" s="6"/>
      <c r="D11" s="6"/>
      <c r="E11" s="6"/>
      <c r="F11" s="6"/>
      <c r="G11" s="6"/>
      <c r="H11" s="6"/>
      <c r="I11" s="6"/>
    </row>
    <row r="12" spans="1:13" x14ac:dyDescent="0.5">
      <c r="A12" s="423"/>
      <c r="B12" s="424" t="s">
        <v>426</v>
      </c>
      <c r="C12" s="425"/>
      <c r="D12" s="425"/>
      <c r="E12" s="425"/>
      <c r="F12" s="425"/>
      <c r="G12" s="425"/>
      <c r="H12" s="425"/>
      <c r="I12" s="425"/>
    </row>
    <row r="13" spans="1:13" x14ac:dyDescent="0.5">
      <c r="A13" s="20"/>
      <c r="B13" s="6"/>
      <c r="C13" s="6"/>
      <c r="D13" s="6"/>
      <c r="E13" s="6"/>
      <c r="F13" s="6"/>
      <c r="G13" s="6"/>
      <c r="H13" s="6"/>
      <c r="I13" s="6"/>
    </row>
    <row r="14" spans="1:13" x14ac:dyDescent="0.5">
      <c r="A14" s="20"/>
      <c r="B14" s="6"/>
      <c r="C14" s="6"/>
      <c r="D14" s="6"/>
      <c r="E14" s="6"/>
      <c r="F14" s="6"/>
      <c r="G14" s="6"/>
      <c r="H14" s="6"/>
      <c r="I14" s="6"/>
    </row>
    <row r="15" spans="1:13" x14ac:dyDescent="0.5">
      <c r="A15" s="20"/>
      <c r="B15" s="6"/>
      <c r="C15" s="6"/>
      <c r="D15" s="6"/>
      <c r="E15" s="6"/>
      <c r="F15" s="6"/>
      <c r="G15" s="6"/>
      <c r="H15" s="6"/>
      <c r="I15" s="6"/>
    </row>
    <row r="16" spans="1:13" x14ac:dyDescent="0.5">
      <c r="A16" s="20"/>
      <c r="B16" s="6"/>
      <c r="C16" s="6"/>
      <c r="D16" s="6"/>
      <c r="E16" s="6"/>
      <c r="F16" s="6"/>
      <c r="G16" s="6"/>
      <c r="H16" s="6"/>
      <c r="I16" s="6"/>
    </row>
    <row r="17" spans="1:9" x14ac:dyDescent="0.5">
      <c r="A17" s="20"/>
      <c r="B17" s="6"/>
      <c r="C17" s="6"/>
      <c r="D17" s="6"/>
      <c r="E17" s="6"/>
      <c r="F17" s="6"/>
      <c r="G17" s="6"/>
      <c r="H17" s="6"/>
      <c r="I17" s="6"/>
    </row>
    <row r="18" spans="1:9" x14ac:dyDescent="0.5">
      <c r="A18" s="20"/>
      <c r="B18" s="6"/>
      <c r="C18" s="6"/>
      <c r="D18" s="6"/>
      <c r="E18" s="6"/>
      <c r="F18" s="6"/>
      <c r="G18" s="6"/>
      <c r="H18" s="6"/>
      <c r="I18" s="6"/>
    </row>
    <row r="19" spans="1:9" x14ac:dyDescent="0.5">
      <c r="A19" s="20"/>
      <c r="B19" s="6"/>
      <c r="C19" s="6"/>
      <c r="D19" s="6"/>
      <c r="E19" s="6"/>
      <c r="F19" s="6"/>
      <c r="G19" s="6"/>
      <c r="H19" s="6"/>
      <c r="I19" s="6"/>
    </row>
    <row r="20" spans="1:9" x14ac:dyDescent="0.5">
      <c r="A20" s="20"/>
      <c r="B20" s="6"/>
      <c r="C20" s="6"/>
      <c r="D20" s="6"/>
      <c r="E20" s="6"/>
      <c r="F20" s="6"/>
      <c r="G20" s="6"/>
      <c r="H20" s="6"/>
      <c r="I20" s="6"/>
    </row>
    <row r="21" spans="1:9" x14ac:dyDescent="0.5">
      <c r="A21" s="20"/>
      <c r="B21" s="6"/>
      <c r="C21" s="6"/>
      <c r="D21" s="6"/>
      <c r="E21" s="6"/>
      <c r="F21" s="6"/>
      <c r="G21" s="6"/>
      <c r="H21" s="6"/>
      <c r="I21" s="6"/>
    </row>
    <row r="22" spans="1:9" x14ac:dyDescent="0.5">
      <c r="A22" s="20"/>
      <c r="B22" s="6"/>
      <c r="C22" s="6"/>
      <c r="D22" s="6"/>
      <c r="E22" s="6"/>
      <c r="F22" s="6"/>
      <c r="G22" s="6"/>
      <c r="H22" s="6"/>
      <c r="I22" s="6"/>
    </row>
    <row r="23" spans="1:9" x14ac:dyDescent="0.5">
      <c r="A23" s="20"/>
      <c r="B23" s="6"/>
      <c r="C23" s="6"/>
      <c r="D23" s="6"/>
      <c r="E23" s="6"/>
      <c r="F23" s="6"/>
      <c r="G23" s="6"/>
      <c r="H23" s="6"/>
      <c r="I23" s="6"/>
    </row>
    <row r="24" spans="1:9" x14ac:dyDescent="0.5">
      <c r="A24" s="20"/>
      <c r="B24" s="6"/>
      <c r="C24" s="6"/>
      <c r="D24" s="6"/>
      <c r="E24" s="6"/>
      <c r="F24" s="6"/>
      <c r="G24" s="6"/>
      <c r="H24" s="6"/>
      <c r="I24" s="6"/>
    </row>
    <row r="25" spans="1:9" x14ac:dyDescent="0.5">
      <c r="A25" s="21"/>
      <c r="B25" s="7"/>
      <c r="C25" s="7"/>
      <c r="D25" s="7"/>
      <c r="E25" s="7"/>
      <c r="F25" s="7"/>
      <c r="G25" s="7"/>
      <c r="H25" s="7"/>
      <c r="I25" s="7"/>
    </row>
  </sheetData>
  <mergeCells count="9">
    <mergeCell ref="A1:I1"/>
    <mergeCell ref="A2:I2"/>
    <mergeCell ref="A4:I4"/>
    <mergeCell ref="A6:I6"/>
    <mergeCell ref="A8:A9"/>
    <mergeCell ref="B8:B9"/>
    <mergeCell ref="A5:I5"/>
    <mergeCell ref="C8:H8"/>
    <mergeCell ref="I8:I9"/>
  </mergeCells>
  <pageMargins left="0.6692913385826772" right="0.19685039370078741" top="0.70866141732283472" bottom="0.39370078740157483" header="0.31496062992125984" footer="0.31496062992125984"/>
  <pageSetup paperSize="9" scale="6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BreakPreview" zoomScale="70" zoomScaleNormal="80" zoomScaleSheetLayoutView="70" workbookViewId="0">
      <selection activeCell="C15" sqref="C15"/>
    </sheetView>
  </sheetViews>
  <sheetFormatPr defaultRowHeight="23.25" x14ac:dyDescent="0.5"/>
  <cols>
    <col min="1" max="1" width="5.625" style="142" customWidth="1"/>
    <col min="2" max="2" width="39.625" style="1" customWidth="1"/>
    <col min="3" max="8" width="13.625" style="1" bestFit="1" customWidth="1"/>
    <col min="9" max="9" width="13.625" style="1" customWidth="1"/>
    <col min="10" max="10" width="15.625" style="1" customWidth="1"/>
    <col min="11" max="11" width="13.875" style="1" customWidth="1"/>
    <col min="12" max="12" width="13.875" style="1" bestFit="1" customWidth="1"/>
    <col min="13" max="16384" width="9" style="1"/>
  </cols>
  <sheetData>
    <row r="1" spans="1:12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562"/>
      <c r="J1" s="562"/>
      <c r="K1" s="562"/>
      <c r="L1" s="562"/>
    </row>
    <row r="2" spans="1:12" ht="29.25" x14ac:dyDescent="0.6">
      <c r="A2" s="555" t="s">
        <v>435</v>
      </c>
      <c r="B2" s="555"/>
      <c r="C2" s="555"/>
      <c r="D2" s="555"/>
      <c r="E2" s="555"/>
      <c r="F2" s="555"/>
      <c r="G2" s="555"/>
      <c r="H2" s="555"/>
      <c r="I2" s="562"/>
      <c r="J2" s="562"/>
      <c r="K2" s="562"/>
      <c r="L2" s="562"/>
    </row>
    <row r="3" spans="1:12" x14ac:dyDescent="0.5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</row>
    <row r="4" spans="1:12" ht="26.25" x14ac:dyDescent="0.5">
      <c r="A4" s="583" t="s">
        <v>508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</row>
    <row r="5" spans="1:12" ht="26.25" x14ac:dyDescent="0.5">
      <c r="A5" s="583" t="s">
        <v>158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</row>
    <row r="6" spans="1:12" ht="26.25" x14ac:dyDescent="0.5">
      <c r="A6" s="583" t="s">
        <v>162</v>
      </c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</row>
    <row r="8" spans="1:12" s="139" customFormat="1" x14ac:dyDescent="0.2">
      <c r="A8" s="558" t="s">
        <v>0</v>
      </c>
      <c r="B8" s="560" t="s">
        <v>386</v>
      </c>
      <c r="C8" s="579" t="s">
        <v>236</v>
      </c>
      <c r="D8" s="582"/>
      <c r="E8" s="582"/>
      <c r="F8" s="582"/>
      <c r="G8" s="582"/>
      <c r="H8" s="582"/>
      <c r="I8" s="580"/>
      <c r="J8" s="560" t="s">
        <v>147</v>
      </c>
      <c r="K8" s="557" t="s">
        <v>237</v>
      </c>
      <c r="L8" s="557"/>
    </row>
    <row r="9" spans="1:12" s="242" customFormat="1" x14ac:dyDescent="0.2">
      <c r="A9" s="559"/>
      <c r="B9" s="561"/>
      <c r="C9" s="243" t="s">
        <v>228</v>
      </c>
      <c r="D9" s="243" t="s">
        <v>229</v>
      </c>
      <c r="E9" s="243" t="s">
        <v>230</v>
      </c>
      <c r="F9" s="243" t="s">
        <v>231</v>
      </c>
      <c r="G9" s="243" t="s">
        <v>232</v>
      </c>
      <c r="H9" s="243" t="s">
        <v>235</v>
      </c>
      <c r="I9" s="243" t="s">
        <v>234</v>
      </c>
      <c r="J9" s="561"/>
      <c r="K9" s="243" t="s">
        <v>191</v>
      </c>
      <c r="L9" s="243" t="s">
        <v>238</v>
      </c>
    </row>
    <row r="10" spans="1:12" x14ac:dyDescent="0.5">
      <c r="A10" s="19"/>
      <c r="B10" s="8"/>
      <c r="C10" s="8"/>
      <c r="D10" s="8"/>
      <c r="E10" s="8"/>
      <c r="F10" s="8"/>
      <c r="G10" s="8"/>
      <c r="H10" s="8"/>
      <c r="I10" s="8"/>
      <c r="J10" s="8"/>
      <c r="K10" s="22"/>
      <c r="L10" s="22"/>
    </row>
    <row r="11" spans="1:12" x14ac:dyDescent="0.5">
      <c r="A11" s="20"/>
      <c r="B11" s="6"/>
      <c r="C11" s="6"/>
      <c r="D11" s="6"/>
      <c r="E11" s="6"/>
      <c r="F11" s="6"/>
      <c r="G11" s="6"/>
      <c r="H11" s="6"/>
      <c r="I11" s="6"/>
      <c r="J11" s="6"/>
      <c r="K11" s="23"/>
      <c r="L11" s="23"/>
    </row>
    <row r="12" spans="1:12" x14ac:dyDescent="0.5">
      <c r="A12" s="20"/>
      <c r="B12" s="6"/>
      <c r="C12" s="6"/>
      <c r="D12" s="6"/>
      <c r="E12" s="6"/>
      <c r="F12" s="6"/>
      <c r="G12" s="6"/>
      <c r="H12" s="6"/>
      <c r="I12" s="6"/>
      <c r="J12" s="6"/>
      <c r="K12" s="23"/>
      <c r="L12" s="23"/>
    </row>
    <row r="13" spans="1:12" x14ac:dyDescent="0.5">
      <c r="A13" s="20"/>
      <c r="B13" s="6"/>
      <c r="C13" s="6"/>
      <c r="D13" s="6"/>
      <c r="E13" s="6"/>
      <c r="F13" s="6"/>
      <c r="G13" s="6"/>
      <c r="H13" s="6"/>
      <c r="I13" s="6"/>
      <c r="J13" s="6"/>
      <c r="K13" s="23"/>
      <c r="L13" s="23"/>
    </row>
    <row r="14" spans="1:12" x14ac:dyDescent="0.5">
      <c r="A14" s="20"/>
      <c r="B14" s="6"/>
      <c r="C14" s="6"/>
      <c r="D14" s="6"/>
      <c r="E14" s="6"/>
      <c r="F14" s="6"/>
      <c r="G14" s="6"/>
      <c r="H14" s="6"/>
      <c r="I14" s="6"/>
      <c r="J14" s="6"/>
      <c r="K14" s="23"/>
      <c r="L14" s="23"/>
    </row>
    <row r="15" spans="1:12" x14ac:dyDescent="0.5">
      <c r="A15" s="20"/>
      <c r="B15" s="6"/>
      <c r="C15" s="6"/>
      <c r="D15" s="6"/>
      <c r="E15" s="6"/>
      <c r="F15" s="6"/>
      <c r="G15" s="6"/>
      <c r="H15" s="6"/>
      <c r="I15" s="6"/>
      <c r="J15" s="6"/>
      <c r="K15" s="23"/>
      <c r="L15" s="23"/>
    </row>
    <row r="16" spans="1:12" x14ac:dyDescent="0.5">
      <c r="A16" s="20"/>
      <c r="B16" s="6"/>
      <c r="C16" s="6"/>
      <c r="D16" s="6"/>
      <c r="E16" s="6"/>
      <c r="F16" s="6"/>
      <c r="G16" s="6"/>
      <c r="H16" s="6"/>
      <c r="I16" s="6"/>
      <c r="J16" s="6"/>
      <c r="K16" s="23"/>
      <c r="L16" s="23"/>
    </row>
    <row r="17" spans="1:12" x14ac:dyDescent="0.5">
      <c r="A17" s="20"/>
      <c r="B17" s="6"/>
      <c r="C17" s="6"/>
      <c r="D17" s="6"/>
      <c r="E17" s="6"/>
      <c r="F17" s="6"/>
      <c r="G17" s="6"/>
      <c r="H17" s="6"/>
      <c r="I17" s="6"/>
      <c r="J17" s="6"/>
      <c r="K17" s="23"/>
      <c r="L17" s="23"/>
    </row>
    <row r="18" spans="1:12" x14ac:dyDescent="0.5">
      <c r="A18" s="20"/>
      <c r="B18" s="6"/>
      <c r="C18" s="6"/>
      <c r="D18" s="6"/>
      <c r="E18" s="6"/>
      <c r="F18" s="6"/>
      <c r="G18" s="6"/>
      <c r="H18" s="6"/>
      <c r="I18" s="6"/>
      <c r="J18" s="6"/>
      <c r="K18" s="23"/>
      <c r="L18" s="23"/>
    </row>
    <row r="19" spans="1:12" x14ac:dyDescent="0.5">
      <c r="A19" s="20"/>
      <c r="B19" s="6"/>
      <c r="C19" s="6"/>
      <c r="D19" s="6"/>
      <c r="E19" s="6"/>
      <c r="F19" s="6"/>
      <c r="G19" s="6"/>
      <c r="H19" s="6"/>
      <c r="I19" s="6"/>
      <c r="J19" s="6"/>
      <c r="K19" s="23"/>
      <c r="L19" s="23"/>
    </row>
    <row r="20" spans="1:12" x14ac:dyDescent="0.5">
      <c r="A20" s="20"/>
      <c r="B20" s="6"/>
      <c r="C20" s="6"/>
      <c r="D20" s="6"/>
      <c r="E20" s="6"/>
      <c r="F20" s="6"/>
      <c r="G20" s="6"/>
      <c r="H20" s="6"/>
      <c r="I20" s="6"/>
      <c r="J20" s="6"/>
      <c r="K20" s="23"/>
      <c r="L20" s="23"/>
    </row>
    <row r="21" spans="1:12" x14ac:dyDescent="0.5">
      <c r="A21" s="20"/>
      <c r="B21" s="6"/>
      <c r="C21" s="6"/>
      <c r="D21" s="6"/>
      <c r="E21" s="6"/>
      <c r="F21" s="6"/>
      <c r="G21" s="6"/>
      <c r="H21" s="6"/>
      <c r="I21" s="6"/>
      <c r="J21" s="6"/>
      <c r="K21" s="23"/>
      <c r="L21" s="23"/>
    </row>
    <row r="22" spans="1:12" x14ac:dyDescent="0.5">
      <c r="A22" s="20"/>
      <c r="B22" s="6"/>
      <c r="C22" s="6"/>
      <c r="D22" s="6"/>
      <c r="E22" s="6"/>
      <c r="F22" s="6"/>
      <c r="G22" s="6"/>
      <c r="H22" s="6"/>
      <c r="I22" s="6"/>
      <c r="J22" s="6"/>
      <c r="K22" s="23"/>
      <c r="L22" s="23"/>
    </row>
    <row r="23" spans="1:12" x14ac:dyDescent="0.5">
      <c r="A23" s="20"/>
      <c r="B23" s="6"/>
      <c r="C23" s="6"/>
      <c r="D23" s="6"/>
      <c r="E23" s="6"/>
      <c r="F23" s="6"/>
      <c r="G23" s="6"/>
      <c r="H23" s="6"/>
      <c r="I23" s="6"/>
      <c r="J23" s="6"/>
      <c r="K23" s="23"/>
      <c r="L23" s="23"/>
    </row>
    <row r="24" spans="1:12" x14ac:dyDescent="0.5">
      <c r="A24" s="20"/>
      <c r="B24" s="6"/>
      <c r="C24" s="6"/>
      <c r="D24" s="6"/>
      <c r="E24" s="6"/>
      <c r="F24" s="6"/>
      <c r="G24" s="6"/>
      <c r="H24" s="6"/>
      <c r="I24" s="6"/>
      <c r="J24" s="6"/>
      <c r="K24" s="23"/>
      <c r="L24" s="23"/>
    </row>
    <row r="25" spans="1:12" x14ac:dyDescent="0.5">
      <c r="A25" s="20"/>
      <c r="B25" s="6"/>
      <c r="C25" s="6"/>
      <c r="D25" s="6"/>
      <c r="E25" s="6"/>
      <c r="F25" s="6"/>
      <c r="G25" s="6"/>
      <c r="H25" s="6"/>
      <c r="I25" s="6"/>
      <c r="J25" s="6"/>
      <c r="K25" s="23"/>
      <c r="L25" s="23"/>
    </row>
    <row r="26" spans="1:12" x14ac:dyDescent="0.5">
      <c r="A26" s="21"/>
      <c r="B26" s="7"/>
      <c r="C26" s="7"/>
      <c r="D26" s="7"/>
      <c r="E26" s="7"/>
      <c r="F26" s="7"/>
      <c r="G26" s="7"/>
      <c r="H26" s="7"/>
      <c r="I26" s="7"/>
      <c r="J26" s="7"/>
      <c r="K26" s="24"/>
      <c r="L26" s="24"/>
    </row>
  </sheetData>
  <mergeCells count="10">
    <mergeCell ref="A1:L1"/>
    <mergeCell ref="A4:L4"/>
    <mergeCell ref="A6:L6"/>
    <mergeCell ref="A5:L5"/>
    <mergeCell ref="A2:L2"/>
    <mergeCell ref="J8:J9"/>
    <mergeCell ref="K8:L8"/>
    <mergeCell ref="A8:A9"/>
    <mergeCell ref="B8:B9"/>
    <mergeCell ref="C8:I8"/>
  </mergeCells>
  <pageMargins left="0.6692913385826772" right="0.19685039370078741" top="0.70866141732283472" bottom="0.19685039370078741" header="0.31496062992125984" footer="0.11811023622047245"/>
  <pageSetup paperSize="9" scale="6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82" zoomScaleNormal="80" zoomScaleSheetLayoutView="82" workbookViewId="0">
      <selection activeCell="C15" sqref="C15"/>
    </sheetView>
  </sheetViews>
  <sheetFormatPr defaultRowHeight="23.25" x14ac:dyDescent="0.5"/>
  <cols>
    <col min="1" max="1" width="6.125" style="126" customWidth="1"/>
    <col min="2" max="2" width="30.625" style="1" customWidth="1"/>
    <col min="3" max="3" width="30.875" style="1" customWidth="1"/>
    <col min="4" max="4" width="16.625" style="1" customWidth="1"/>
    <col min="5" max="5" width="17.875" style="1" customWidth="1"/>
    <col min="6" max="6" width="26.625" style="1" customWidth="1"/>
    <col min="7" max="7" width="24" style="1" customWidth="1"/>
    <col min="8" max="8" width="16.625" style="1" customWidth="1"/>
    <col min="9" max="9" width="14" style="1" bestFit="1" customWidth="1"/>
    <col min="10" max="16384" width="9" style="1"/>
  </cols>
  <sheetData>
    <row r="1" spans="1:10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555"/>
      <c r="J1" s="199"/>
    </row>
    <row r="2" spans="1:10" ht="29.25" x14ac:dyDescent="0.6">
      <c r="A2" s="555" t="s">
        <v>435</v>
      </c>
      <c r="B2" s="555"/>
      <c r="C2" s="555"/>
      <c r="D2" s="555"/>
      <c r="E2" s="555"/>
      <c r="F2" s="555"/>
      <c r="G2" s="555"/>
      <c r="H2" s="555"/>
      <c r="I2" s="555"/>
      <c r="J2" s="199"/>
    </row>
    <row r="3" spans="1:10" x14ac:dyDescent="0.5">
      <c r="A3" s="589"/>
      <c r="B3" s="589"/>
      <c r="C3" s="589"/>
    </row>
    <row r="4" spans="1:10" x14ac:dyDescent="0.5">
      <c r="A4" s="554" t="s">
        <v>146</v>
      </c>
      <c r="B4" s="554"/>
      <c r="C4" s="554"/>
      <c r="D4" s="554"/>
      <c r="E4" s="554"/>
      <c r="F4" s="554"/>
      <c r="G4" s="554"/>
      <c r="H4" s="554"/>
      <c r="I4" s="554"/>
    </row>
    <row r="5" spans="1:10" x14ac:dyDescent="0.5">
      <c r="A5" s="554" t="s">
        <v>163</v>
      </c>
      <c r="B5" s="554"/>
      <c r="C5" s="554"/>
      <c r="D5" s="554"/>
      <c r="E5" s="554"/>
      <c r="F5" s="554"/>
      <c r="G5" s="554"/>
      <c r="H5" s="554"/>
      <c r="I5" s="554"/>
    </row>
    <row r="6" spans="1:10" x14ac:dyDescent="0.5">
      <c r="A6" s="554" t="s">
        <v>162</v>
      </c>
      <c r="B6" s="554"/>
      <c r="C6" s="554"/>
      <c r="D6" s="554"/>
      <c r="E6" s="554"/>
    </row>
    <row r="8" spans="1:10" s="123" customFormat="1" ht="46.5" x14ac:dyDescent="0.2">
      <c r="A8" s="124" t="s">
        <v>0</v>
      </c>
      <c r="B8" s="125" t="s">
        <v>239</v>
      </c>
      <c r="C8" s="125" t="s">
        <v>143</v>
      </c>
      <c r="D8" s="125" t="s">
        <v>450</v>
      </c>
      <c r="E8" s="125" t="s">
        <v>144</v>
      </c>
      <c r="F8" s="125" t="s">
        <v>383</v>
      </c>
      <c r="G8" s="375" t="s">
        <v>427</v>
      </c>
      <c r="H8" s="125" t="s">
        <v>451</v>
      </c>
      <c r="I8" s="125" t="s">
        <v>145</v>
      </c>
    </row>
    <row r="9" spans="1:10" x14ac:dyDescent="0.5">
      <c r="A9" s="19"/>
      <c r="B9" s="8"/>
      <c r="C9" s="8"/>
      <c r="D9" s="8"/>
      <c r="E9" s="8"/>
      <c r="F9" s="8"/>
      <c r="G9" s="8"/>
      <c r="H9" s="8"/>
      <c r="I9" s="8"/>
    </row>
    <row r="10" spans="1:10" x14ac:dyDescent="0.5">
      <c r="A10" s="20"/>
      <c r="B10" s="6"/>
      <c r="C10" s="6"/>
      <c r="D10" s="6"/>
      <c r="E10" s="6"/>
      <c r="F10" s="6"/>
      <c r="G10" s="6"/>
      <c r="H10" s="6"/>
      <c r="I10" s="6"/>
    </row>
    <row r="11" spans="1:10" x14ac:dyDescent="0.5">
      <c r="A11" s="20"/>
      <c r="B11" s="6"/>
      <c r="C11" s="6"/>
      <c r="D11" s="6"/>
      <c r="E11" s="6"/>
      <c r="F11" s="6"/>
      <c r="G11" s="6"/>
      <c r="H11" s="6"/>
      <c r="I11" s="6"/>
    </row>
    <row r="12" spans="1:10" x14ac:dyDescent="0.5">
      <c r="A12" s="20"/>
      <c r="B12" s="6"/>
      <c r="C12" s="6"/>
      <c r="D12" s="6"/>
      <c r="E12" s="6"/>
      <c r="F12" s="6"/>
      <c r="G12" s="6"/>
      <c r="H12" s="6"/>
      <c r="I12" s="6"/>
    </row>
    <row r="13" spans="1:10" x14ac:dyDescent="0.5">
      <c r="A13" s="20"/>
      <c r="B13" s="6"/>
      <c r="C13" s="6"/>
      <c r="D13" s="6"/>
      <c r="E13" s="6"/>
      <c r="F13" s="6"/>
      <c r="G13" s="6"/>
      <c r="H13" s="6"/>
      <c r="I13" s="6"/>
    </row>
    <row r="14" spans="1:10" x14ac:dyDescent="0.5">
      <c r="A14" s="20"/>
      <c r="B14" s="6"/>
      <c r="C14" s="6"/>
      <c r="D14" s="6"/>
      <c r="E14" s="6"/>
      <c r="F14" s="6"/>
      <c r="G14" s="6"/>
      <c r="H14" s="6"/>
      <c r="I14" s="6"/>
    </row>
    <row r="15" spans="1:10" x14ac:dyDescent="0.5">
      <c r="A15" s="20"/>
      <c r="B15" s="6"/>
      <c r="C15" s="6"/>
      <c r="D15" s="6"/>
      <c r="E15" s="6"/>
      <c r="F15" s="6"/>
      <c r="G15" s="6"/>
      <c r="H15" s="6"/>
      <c r="I15" s="6"/>
    </row>
    <row r="16" spans="1:10" x14ac:dyDescent="0.5">
      <c r="A16" s="20"/>
      <c r="B16" s="6"/>
      <c r="C16" s="6"/>
      <c r="D16" s="6"/>
      <c r="E16" s="6"/>
      <c r="F16" s="6"/>
      <c r="G16" s="6"/>
      <c r="H16" s="6"/>
      <c r="I16" s="6"/>
    </row>
    <row r="17" spans="1:9" x14ac:dyDescent="0.5">
      <c r="A17" s="20"/>
      <c r="B17" s="6"/>
      <c r="C17" s="6"/>
      <c r="D17" s="6"/>
      <c r="E17" s="6"/>
      <c r="F17" s="6"/>
      <c r="G17" s="6"/>
      <c r="H17" s="6"/>
      <c r="I17" s="6"/>
    </row>
    <row r="18" spans="1:9" x14ac:dyDescent="0.5">
      <c r="A18" s="20"/>
      <c r="B18" s="6"/>
      <c r="C18" s="6"/>
      <c r="D18" s="6"/>
      <c r="E18" s="6"/>
      <c r="F18" s="6"/>
      <c r="G18" s="6"/>
      <c r="H18" s="6"/>
      <c r="I18" s="6"/>
    </row>
    <row r="19" spans="1:9" x14ac:dyDescent="0.5">
      <c r="A19" s="20"/>
      <c r="B19" s="6"/>
      <c r="C19" s="6"/>
      <c r="D19" s="6"/>
      <c r="E19" s="6"/>
      <c r="F19" s="6"/>
      <c r="G19" s="6"/>
      <c r="H19" s="6"/>
      <c r="I19" s="6"/>
    </row>
    <row r="20" spans="1:9" x14ac:dyDescent="0.5">
      <c r="A20" s="20"/>
      <c r="B20" s="6"/>
      <c r="C20" s="6"/>
      <c r="D20" s="6"/>
      <c r="E20" s="6"/>
      <c r="F20" s="6"/>
      <c r="G20" s="6"/>
      <c r="H20" s="6"/>
      <c r="I20" s="6"/>
    </row>
    <row r="21" spans="1:9" x14ac:dyDescent="0.5">
      <c r="A21" s="20"/>
      <c r="B21" s="6"/>
      <c r="C21" s="6"/>
      <c r="D21" s="6"/>
      <c r="E21" s="6"/>
      <c r="F21" s="6"/>
      <c r="G21" s="6"/>
      <c r="H21" s="6"/>
      <c r="I21" s="6"/>
    </row>
    <row r="22" spans="1:9" x14ac:dyDescent="0.5">
      <c r="A22" s="20"/>
      <c r="B22" s="6"/>
      <c r="C22" s="6"/>
      <c r="D22" s="6"/>
      <c r="E22" s="6"/>
      <c r="F22" s="6"/>
      <c r="G22" s="6"/>
      <c r="H22" s="6"/>
      <c r="I22" s="6"/>
    </row>
    <row r="23" spans="1:9" x14ac:dyDescent="0.5">
      <c r="A23" s="21"/>
      <c r="B23" s="7"/>
      <c r="C23" s="7"/>
      <c r="D23" s="7"/>
      <c r="E23" s="7"/>
      <c r="F23" s="7"/>
      <c r="G23" s="7"/>
      <c r="H23" s="7"/>
      <c r="I23" s="7"/>
    </row>
  </sheetData>
  <mergeCells count="6">
    <mergeCell ref="A3:C3"/>
    <mergeCell ref="A1:I1"/>
    <mergeCell ref="A4:I4"/>
    <mergeCell ref="A5:I5"/>
    <mergeCell ref="A6:E6"/>
    <mergeCell ref="A2:I2"/>
  </mergeCells>
  <pageMargins left="0.6692913385826772" right="0.19685039370078741" top="0.70866141732283472" bottom="0.39370078740157483" header="0.31496062992125984" footer="0.31496062992125984"/>
  <pageSetup paperSize="9" scale="6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="82" zoomScaleNormal="80" zoomScaleSheetLayoutView="82" workbookViewId="0">
      <selection activeCell="C15" sqref="C15"/>
    </sheetView>
  </sheetViews>
  <sheetFormatPr defaultRowHeight="23.25" x14ac:dyDescent="0.5"/>
  <cols>
    <col min="1" max="1" width="6.625" style="126" customWidth="1"/>
    <col min="2" max="2" width="31.625" style="1" customWidth="1"/>
    <col min="3" max="3" width="60.75" style="126" customWidth="1"/>
    <col min="4" max="4" width="11.375" style="1" customWidth="1"/>
    <col min="5" max="9" width="14.625" style="1" customWidth="1"/>
    <col min="10" max="16384" width="9" style="1"/>
  </cols>
  <sheetData>
    <row r="1" spans="1:11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555"/>
      <c r="J1" s="199"/>
      <c r="K1" s="199"/>
    </row>
    <row r="2" spans="1:11" ht="29.25" x14ac:dyDescent="0.6">
      <c r="A2" s="555" t="s">
        <v>435</v>
      </c>
      <c r="B2" s="555"/>
      <c r="C2" s="555"/>
      <c r="D2" s="555"/>
      <c r="E2" s="555"/>
      <c r="F2" s="555"/>
      <c r="G2" s="555"/>
      <c r="H2" s="555"/>
      <c r="I2" s="555"/>
      <c r="J2" s="199"/>
      <c r="K2" s="199"/>
    </row>
    <row r="3" spans="1:11" x14ac:dyDescent="0.5">
      <c r="A3" s="589"/>
      <c r="B3" s="589"/>
      <c r="C3" s="589"/>
      <c r="D3" s="589"/>
      <c r="E3" s="589"/>
      <c r="F3" s="589"/>
      <c r="G3" s="589"/>
      <c r="H3" s="589"/>
      <c r="I3" s="589"/>
    </row>
    <row r="4" spans="1:11" x14ac:dyDescent="0.5">
      <c r="A4" s="554" t="s">
        <v>142</v>
      </c>
      <c r="B4" s="554"/>
      <c r="C4" s="554"/>
      <c r="D4" s="554"/>
      <c r="E4" s="554"/>
      <c r="F4" s="554"/>
      <c r="G4" s="554"/>
      <c r="H4" s="554"/>
      <c r="I4" s="554"/>
    </row>
    <row r="5" spans="1:11" x14ac:dyDescent="0.5">
      <c r="A5" s="554" t="s">
        <v>158</v>
      </c>
      <c r="B5" s="554"/>
      <c r="C5" s="554"/>
      <c r="D5" s="554"/>
      <c r="E5" s="554"/>
      <c r="F5" s="554"/>
      <c r="G5" s="554"/>
      <c r="H5" s="554"/>
      <c r="I5" s="554"/>
    </row>
    <row r="6" spans="1:11" x14ac:dyDescent="0.5">
      <c r="A6" s="554" t="s">
        <v>170</v>
      </c>
      <c r="B6" s="554"/>
      <c r="C6" s="554"/>
      <c r="D6" s="554"/>
      <c r="E6" s="554"/>
      <c r="F6" s="554"/>
      <c r="G6" s="554"/>
      <c r="H6" s="554"/>
      <c r="I6" s="554"/>
    </row>
    <row r="8" spans="1:11" s="123" customFormat="1" x14ac:dyDescent="0.2">
      <c r="A8" s="558" t="s">
        <v>0</v>
      </c>
      <c r="B8" s="560" t="s">
        <v>141</v>
      </c>
      <c r="C8" s="558" t="s">
        <v>382</v>
      </c>
      <c r="D8" s="560" t="s">
        <v>182</v>
      </c>
      <c r="E8" s="579" t="s">
        <v>180</v>
      </c>
      <c r="F8" s="582"/>
      <c r="G8" s="582"/>
      <c r="H8" s="582"/>
      <c r="I8" s="580"/>
    </row>
    <row r="9" spans="1:11" ht="46.5" x14ac:dyDescent="0.5">
      <c r="A9" s="559"/>
      <c r="B9" s="561"/>
      <c r="C9" s="559"/>
      <c r="D9" s="561"/>
      <c r="E9" s="164" t="s">
        <v>134</v>
      </c>
      <c r="F9" s="374" t="s">
        <v>428</v>
      </c>
      <c r="G9" s="164" t="s">
        <v>159</v>
      </c>
      <c r="H9" s="375" t="s">
        <v>429</v>
      </c>
      <c r="I9" s="164" t="s">
        <v>58</v>
      </c>
    </row>
    <row r="10" spans="1:11" x14ac:dyDescent="0.5">
      <c r="A10" s="19"/>
      <c r="B10" s="8"/>
      <c r="C10" s="19"/>
      <c r="D10" s="137"/>
      <c r="E10" s="6"/>
      <c r="F10" s="6"/>
      <c r="G10" s="6"/>
      <c r="H10" s="6"/>
      <c r="I10" s="6"/>
    </row>
    <row r="11" spans="1:11" x14ac:dyDescent="0.5">
      <c r="A11" s="20"/>
      <c r="B11" s="6"/>
      <c r="C11" s="20"/>
      <c r="D11" s="117"/>
      <c r="E11" s="6"/>
      <c r="F11" s="6"/>
      <c r="G11" s="6"/>
      <c r="H11" s="6"/>
      <c r="I11" s="6"/>
    </row>
    <row r="12" spans="1:11" x14ac:dyDescent="0.5">
      <c r="A12" s="20"/>
      <c r="B12" s="6"/>
      <c r="C12" s="20"/>
      <c r="D12" s="117"/>
      <c r="E12" s="6"/>
      <c r="F12" s="6"/>
      <c r="G12" s="6"/>
      <c r="H12" s="6"/>
      <c r="I12" s="6"/>
    </row>
    <row r="13" spans="1:11" x14ac:dyDescent="0.5">
      <c r="A13" s="20"/>
      <c r="B13" s="6"/>
      <c r="C13" s="20"/>
      <c r="D13" s="117"/>
      <c r="E13" s="6"/>
      <c r="F13" s="6"/>
      <c r="G13" s="6"/>
      <c r="H13" s="6"/>
      <c r="I13" s="6"/>
    </row>
    <row r="14" spans="1:11" x14ac:dyDescent="0.5">
      <c r="A14" s="20"/>
      <c r="B14" s="6"/>
      <c r="C14" s="20"/>
      <c r="D14" s="117"/>
      <c r="E14" s="6"/>
      <c r="F14" s="6"/>
      <c r="G14" s="6"/>
      <c r="H14" s="6"/>
      <c r="I14" s="6"/>
    </row>
    <row r="15" spans="1:11" x14ac:dyDescent="0.5">
      <c r="A15" s="20"/>
      <c r="B15" s="6"/>
      <c r="C15" s="20"/>
      <c r="D15" s="117"/>
      <c r="E15" s="6"/>
      <c r="F15" s="6"/>
      <c r="G15" s="6"/>
      <c r="H15" s="6"/>
      <c r="I15" s="6"/>
    </row>
    <row r="16" spans="1:11" x14ac:dyDescent="0.5">
      <c r="A16" s="20"/>
      <c r="B16" s="6"/>
      <c r="C16" s="20"/>
      <c r="D16" s="117"/>
      <c r="E16" s="6"/>
      <c r="F16" s="6"/>
      <c r="G16" s="6"/>
      <c r="H16" s="6"/>
      <c r="I16" s="6"/>
    </row>
    <row r="17" spans="1:9" x14ac:dyDescent="0.5">
      <c r="A17" s="20"/>
      <c r="B17" s="6"/>
      <c r="C17" s="20"/>
      <c r="D17" s="117"/>
      <c r="E17" s="6"/>
      <c r="F17" s="6"/>
      <c r="G17" s="6"/>
      <c r="H17" s="6"/>
      <c r="I17" s="6"/>
    </row>
    <row r="18" spans="1:9" x14ac:dyDescent="0.5">
      <c r="A18" s="20"/>
      <c r="B18" s="6"/>
      <c r="C18" s="20"/>
      <c r="D18" s="117"/>
      <c r="E18" s="6"/>
      <c r="F18" s="6"/>
      <c r="G18" s="6"/>
      <c r="H18" s="6"/>
      <c r="I18" s="6"/>
    </row>
    <row r="19" spans="1:9" x14ac:dyDescent="0.5">
      <c r="A19" s="20"/>
      <c r="B19" s="6"/>
      <c r="C19" s="20"/>
      <c r="D19" s="117"/>
      <c r="E19" s="6"/>
      <c r="F19" s="6"/>
      <c r="G19" s="6"/>
      <c r="H19" s="6"/>
      <c r="I19" s="6"/>
    </row>
    <row r="20" spans="1:9" x14ac:dyDescent="0.5">
      <c r="A20" s="20"/>
      <c r="B20" s="6"/>
      <c r="C20" s="20"/>
      <c r="D20" s="117"/>
      <c r="E20" s="6"/>
      <c r="F20" s="6"/>
      <c r="G20" s="6"/>
      <c r="H20" s="6"/>
      <c r="I20" s="6"/>
    </row>
    <row r="21" spans="1:9" x14ac:dyDescent="0.5">
      <c r="A21" s="20"/>
      <c r="B21" s="6"/>
      <c r="C21" s="20"/>
      <c r="D21" s="117"/>
      <c r="E21" s="6"/>
      <c r="F21" s="6"/>
      <c r="G21" s="6"/>
      <c r="H21" s="6"/>
      <c r="I21" s="6"/>
    </row>
    <row r="22" spans="1:9" x14ac:dyDescent="0.5">
      <c r="A22" s="20"/>
      <c r="B22" s="6"/>
      <c r="C22" s="20"/>
      <c r="D22" s="117"/>
      <c r="E22" s="6"/>
      <c r="F22" s="6"/>
      <c r="G22" s="6"/>
      <c r="H22" s="6"/>
      <c r="I22" s="6"/>
    </row>
    <row r="23" spans="1:9" x14ac:dyDescent="0.5">
      <c r="A23" s="264"/>
      <c r="B23" s="122"/>
      <c r="C23" s="264"/>
      <c r="D23" s="264"/>
      <c r="E23" s="264"/>
      <c r="F23" s="264"/>
      <c r="G23" s="122"/>
      <c r="H23" s="122"/>
      <c r="I23" s="122"/>
    </row>
    <row r="24" spans="1:9" s="372" customFormat="1" x14ac:dyDescent="0.2">
      <c r="A24" s="426"/>
      <c r="B24" s="427" t="s">
        <v>58</v>
      </c>
      <c r="C24" s="426"/>
      <c r="D24" s="426"/>
      <c r="E24" s="426"/>
      <c r="F24" s="426"/>
      <c r="G24" s="427"/>
      <c r="H24" s="427"/>
      <c r="I24" s="427"/>
    </row>
  </sheetData>
  <mergeCells count="11">
    <mergeCell ref="A1:I1"/>
    <mergeCell ref="A3:I3"/>
    <mergeCell ref="A4:I4"/>
    <mergeCell ref="A5:I5"/>
    <mergeCell ref="A6:I6"/>
    <mergeCell ref="A2:I2"/>
    <mergeCell ref="E8:I8"/>
    <mergeCell ref="C8:C9"/>
    <mergeCell ref="B8:B9"/>
    <mergeCell ref="A8:A9"/>
    <mergeCell ref="D8:D9"/>
  </mergeCells>
  <pageMargins left="0.6692913385826772" right="0.19685039370078741" top="0.70866141732283472" bottom="0.39370078740157483" header="0.31496062992125984" footer="0.31496062992125984"/>
  <pageSetup paperSize="9" scale="6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="82" zoomScaleNormal="80" zoomScaleSheetLayoutView="82" workbookViewId="0">
      <selection activeCell="C15" sqref="C15"/>
    </sheetView>
  </sheetViews>
  <sheetFormatPr defaultRowHeight="23.25" x14ac:dyDescent="0.5"/>
  <cols>
    <col min="1" max="1" width="6.625" style="126" customWidth="1"/>
    <col min="2" max="2" width="41" style="1" customWidth="1"/>
    <col min="3" max="3" width="71.875" style="1" customWidth="1"/>
    <col min="4" max="7" width="11.875" style="1" customWidth="1"/>
    <col min="8" max="8" width="18.125" style="1" customWidth="1"/>
    <col min="9" max="16384" width="9" style="1"/>
  </cols>
  <sheetData>
    <row r="1" spans="1:9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199"/>
    </row>
    <row r="2" spans="1:9" ht="29.25" x14ac:dyDescent="0.6">
      <c r="A2" s="555" t="s">
        <v>435</v>
      </c>
      <c r="B2" s="555"/>
      <c r="C2" s="555"/>
      <c r="D2" s="555"/>
      <c r="E2" s="555"/>
      <c r="F2" s="555"/>
      <c r="G2" s="555"/>
      <c r="H2" s="555"/>
    </row>
    <row r="3" spans="1:9" x14ac:dyDescent="0.5">
      <c r="A3" s="436"/>
      <c r="B3" s="436"/>
      <c r="C3" s="436"/>
      <c r="D3" s="436"/>
      <c r="E3" s="436"/>
      <c r="F3" s="436"/>
      <c r="G3" s="436"/>
      <c r="H3" s="436"/>
    </row>
    <row r="4" spans="1:9" x14ac:dyDescent="0.5">
      <c r="A4" s="554" t="s">
        <v>394</v>
      </c>
      <c r="B4" s="554"/>
      <c r="C4" s="554"/>
      <c r="D4" s="554"/>
      <c r="E4" s="554"/>
      <c r="F4" s="554"/>
      <c r="G4" s="554"/>
      <c r="H4" s="554"/>
    </row>
    <row r="5" spans="1:9" x14ac:dyDescent="0.5">
      <c r="A5" s="554" t="s">
        <v>476</v>
      </c>
      <c r="B5" s="554"/>
      <c r="C5" s="554"/>
      <c r="D5" s="554"/>
      <c r="E5" s="554"/>
      <c r="F5" s="554"/>
      <c r="G5" s="554"/>
      <c r="H5" s="554"/>
    </row>
    <row r="6" spans="1:9" x14ac:dyDescent="0.5">
      <c r="A6" s="590" t="s">
        <v>477</v>
      </c>
      <c r="B6" s="590"/>
      <c r="C6" s="590"/>
      <c r="D6" s="590"/>
      <c r="E6" s="590"/>
      <c r="F6" s="590"/>
      <c r="G6" s="590"/>
      <c r="H6" s="590"/>
      <c r="I6" s="590"/>
    </row>
    <row r="8" spans="1:9" s="123" customFormat="1" x14ac:dyDescent="0.2">
      <c r="A8" s="558" t="s">
        <v>0</v>
      </c>
      <c r="B8" s="558" t="s">
        <v>141</v>
      </c>
      <c r="C8" s="558" t="s">
        <v>181</v>
      </c>
      <c r="D8" s="579" t="s">
        <v>242</v>
      </c>
      <c r="E8" s="582"/>
      <c r="F8" s="582"/>
      <c r="G8" s="580"/>
      <c r="H8" s="560" t="s">
        <v>182</v>
      </c>
    </row>
    <row r="9" spans="1:9" s="244" customFormat="1" x14ac:dyDescent="0.2">
      <c r="A9" s="559"/>
      <c r="B9" s="559"/>
      <c r="C9" s="559"/>
      <c r="D9" s="245" t="s">
        <v>240</v>
      </c>
      <c r="E9" s="245" t="s">
        <v>118</v>
      </c>
      <c r="F9" s="245" t="s">
        <v>241</v>
      </c>
      <c r="G9" s="245" t="s">
        <v>58</v>
      </c>
      <c r="H9" s="561"/>
    </row>
    <row r="10" spans="1:9" x14ac:dyDescent="0.5">
      <c r="A10" s="19"/>
      <c r="B10" s="8"/>
      <c r="C10" s="8"/>
      <c r="D10" s="8"/>
      <c r="E10" s="8"/>
      <c r="F10" s="8"/>
      <c r="G10" s="8"/>
      <c r="H10" s="160"/>
    </row>
    <row r="11" spans="1:9" x14ac:dyDescent="0.5">
      <c r="A11" s="20"/>
      <c r="B11" s="6"/>
      <c r="C11" s="6"/>
      <c r="D11" s="6"/>
      <c r="E11" s="6"/>
      <c r="F11" s="6"/>
      <c r="G11" s="6"/>
      <c r="H11" s="117"/>
    </row>
    <row r="12" spans="1:9" x14ac:dyDescent="0.5">
      <c r="A12" s="20"/>
      <c r="B12" s="6"/>
      <c r="C12" s="6"/>
      <c r="D12" s="6"/>
      <c r="E12" s="6"/>
      <c r="F12" s="6"/>
      <c r="G12" s="6"/>
      <c r="H12" s="117"/>
    </row>
    <row r="13" spans="1:9" x14ac:dyDescent="0.5">
      <c r="A13" s="20"/>
      <c r="B13" s="6"/>
      <c r="C13" s="6"/>
      <c r="D13" s="6"/>
      <c r="E13" s="6"/>
      <c r="F13" s="6"/>
      <c r="G13" s="6"/>
      <c r="H13" s="117"/>
    </row>
    <row r="14" spans="1:9" x14ac:dyDescent="0.5">
      <c r="A14" s="20"/>
      <c r="B14" s="6"/>
      <c r="C14" s="6"/>
      <c r="D14" s="6"/>
      <c r="E14" s="6"/>
      <c r="F14" s="6"/>
      <c r="G14" s="6"/>
      <c r="H14" s="117"/>
    </row>
    <row r="15" spans="1:9" x14ac:dyDescent="0.5">
      <c r="A15" s="20"/>
      <c r="B15" s="6"/>
      <c r="C15" s="6"/>
      <c r="D15" s="6"/>
      <c r="E15" s="6"/>
      <c r="F15" s="6"/>
      <c r="G15" s="6"/>
      <c r="H15" s="117"/>
    </row>
    <row r="16" spans="1:9" x14ac:dyDescent="0.5">
      <c r="A16" s="20"/>
      <c r="B16" s="6"/>
      <c r="C16" s="6"/>
      <c r="D16" s="6"/>
      <c r="E16" s="6"/>
      <c r="F16" s="6"/>
      <c r="G16" s="6"/>
      <c r="H16" s="117"/>
    </row>
    <row r="17" spans="1:8" x14ac:dyDescent="0.5">
      <c r="A17" s="20"/>
      <c r="B17" s="6"/>
      <c r="C17" s="6"/>
      <c r="D17" s="6"/>
      <c r="E17" s="6"/>
      <c r="F17" s="6"/>
      <c r="G17" s="6"/>
      <c r="H17" s="117"/>
    </row>
    <row r="18" spans="1:8" x14ac:dyDescent="0.5">
      <c r="A18" s="20"/>
      <c r="B18" s="6"/>
      <c r="C18" s="6"/>
      <c r="D18" s="6"/>
      <c r="E18" s="6"/>
      <c r="F18" s="6"/>
      <c r="G18" s="6"/>
      <c r="H18" s="117"/>
    </row>
    <row r="19" spans="1:8" x14ac:dyDescent="0.5">
      <c r="A19" s="20"/>
      <c r="B19" s="6"/>
      <c r="C19" s="6"/>
      <c r="D19" s="6"/>
      <c r="E19" s="6"/>
      <c r="F19" s="6"/>
      <c r="G19" s="6"/>
      <c r="H19" s="117"/>
    </row>
    <row r="20" spans="1:8" x14ac:dyDescent="0.5">
      <c r="A20" s="20"/>
      <c r="B20" s="6"/>
      <c r="C20" s="6"/>
      <c r="D20" s="6"/>
      <c r="E20" s="6"/>
      <c r="F20" s="6"/>
      <c r="G20" s="6"/>
      <c r="H20" s="117"/>
    </row>
    <row r="21" spans="1:8" x14ac:dyDescent="0.5">
      <c r="A21" s="20"/>
      <c r="B21" s="6"/>
      <c r="C21" s="6"/>
      <c r="D21" s="6"/>
      <c r="E21" s="6"/>
      <c r="F21" s="6"/>
      <c r="G21" s="6"/>
      <c r="H21" s="117"/>
    </row>
    <row r="22" spans="1:8" x14ac:dyDescent="0.5">
      <c r="A22" s="20"/>
      <c r="B22" s="6"/>
      <c r="C22" s="6"/>
      <c r="D22" s="6"/>
      <c r="E22" s="6"/>
      <c r="F22" s="6"/>
      <c r="G22" s="6"/>
      <c r="H22" s="117"/>
    </row>
    <row r="23" spans="1:8" x14ac:dyDescent="0.5">
      <c r="A23" s="20"/>
      <c r="B23" s="6"/>
      <c r="C23" s="6"/>
      <c r="D23" s="6"/>
      <c r="E23" s="6"/>
      <c r="F23" s="6"/>
      <c r="G23" s="6"/>
      <c r="H23" s="117"/>
    </row>
    <row r="24" spans="1:8" x14ac:dyDescent="0.5">
      <c r="A24" s="20"/>
      <c r="B24" s="6"/>
      <c r="C24" s="6"/>
      <c r="D24" s="6"/>
      <c r="E24" s="6"/>
      <c r="F24" s="6"/>
      <c r="G24" s="6"/>
      <c r="H24" s="117"/>
    </row>
    <row r="25" spans="1:8" x14ac:dyDescent="0.5">
      <c r="A25" s="21"/>
      <c r="B25" s="7"/>
      <c r="C25" s="7"/>
      <c r="D25" s="7"/>
      <c r="E25" s="7"/>
      <c r="F25" s="7"/>
      <c r="G25" s="7"/>
      <c r="H25" s="161"/>
    </row>
  </sheetData>
  <mergeCells count="10">
    <mergeCell ref="A8:A9"/>
    <mergeCell ref="B8:B9"/>
    <mergeCell ref="C8:C9"/>
    <mergeCell ref="D8:G8"/>
    <mergeCell ref="H8:H9"/>
    <mergeCell ref="A1:H1"/>
    <mergeCell ref="A2:H2"/>
    <mergeCell ref="A5:H5"/>
    <mergeCell ref="A4:H4"/>
    <mergeCell ref="A6:I6"/>
  </mergeCells>
  <pageMargins left="0.6692913385826772" right="0.19685039370078741" top="0.70866141732283472" bottom="0.39370078740157483" header="0.31496062992125984" footer="0.31496062992125984"/>
  <pageSetup paperSize="9" scale="6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view="pageBreakPreview" zoomScale="50" zoomScaleNormal="80" zoomScaleSheetLayoutView="50" workbookViewId="0">
      <selection activeCell="C15" sqref="C15"/>
    </sheetView>
  </sheetViews>
  <sheetFormatPr defaultRowHeight="23.25" x14ac:dyDescent="0.5"/>
  <cols>
    <col min="1" max="1" width="3.375" style="28" customWidth="1"/>
    <col min="2" max="2" width="9" style="1" customWidth="1"/>
    <col min="3" max="3" width="13.625" style="246" customWidth="1"/>
    <col min="4" max="4" width="22.625" style="473" customWidth="1"/>
    <col min="5" max="5" width="10.125" style="246" customWidth="1"/>
    <col min="6" max="6" width="13.625" style="246" customWidth="1"/>
    <col min="7" max="7" width="22.625" style="473" customWidth="1"/>
    <col min="8" max="8" width="10.125" style="246" customWidth="1"/>
    <col min="9" max="9" width="13.625" style="246" customWidth="1"/>
    <col min="10" max="10" width="22.625" style="473" customWidth="1"/>
    <col min="11" max="11" width="10.125" style="246" customWidth="1"/>
    <col min="12" max="12" width="13.625" style="246" customWidth="1"/>
    <col min="13" max="13" width="22.625" style="473" customWidth="1"/>
    <col min="14" max="14" width="10.125" style="246" customWidth="1"/>
    <col min="15" max="15" width="13.625" style="246" customWidth="1"/>
    <col min="16" max="16" width="22.625" style="473" customWidth="1"/>
    <col min="17" max="17" width="10.125" style="246" customWidth="1"/>
    <col min="18" max="18" width="9.625" style="246" customWidth="1"/>
    <col min="19" max="19" width="17" style="1" customWidth="1"/>
    <col min="20" max="20" width="18.5" style="1" customWidth="1"/>
    <col min="21" max="16384" width="9" style="1"/>
  </cols>
  <sheetData>
    <row r="1" spans="1:20" ht="34.5" x14ac:dyDescent="0.5">
      <c r="A1" s="591" t="s">
        <v>524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</row>
    <row r="2" spans="1:20" ht="34.5" x14ac:dyDescent="0.5">
      <c r="A2" s="591" t="s">
        <v>435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</row>
    <row r="3" spans="1:20" x14ac:dyDescent="0.5">
      <c r="A3" s="435"/>
      <c r="B3" s="435"/>
      <c r="C3" s="435"/>
      <c r="D3" s="472"/>
      <c r="E3" s="435"/>
      <c r="F3" s="435"/>
      <c r="G3" s="472"/>
      <c r="H3" s="435"/>
      <c r="I3" s="435"/>
      <c r="J3" s="472"/>
      <c r="K3" s="435"/>
      <c r="L3" s="435"/>
      <c r="M3" s="472"/>
      <c r="N3" s="435"/>
      <c r="O3" s="435"/>
      <c r="P3" s="472"/>
      <c r="Q3" s="435"/>
      <c r="R3" s="435"/>
    </row>
    <row r="4" spans="1:20" ht="31.5" x14ac:dyDescent="0.5">
      <c r="A4" s="592" t="s">
        <v>395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3"/>
      <c r="T4" s="3"/>
    </row>
    <row r="5" spans="1:20" ht="31.5" x14ac:dyDescent="0.65">
      <c r="A5" s="592" t="s">
        <v>163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11"/>
      <c r="N5" s="534"/>
      <c r="O5" s="534"/>
      <c r="P5" s="534"/>
      <c r="Q5" s="535"/>
      <c r="R5" s="535"/>
    </row>
    <row r="6" spans="1:20" ht="31.5" x14ac:dyDescent="0.65">
      <c r="A6" s="592" t="s">
        <v>168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11"/>
      <c r="N6" s="534"/>
      <c r="O6" s="534"/>
      <c r="P6" s="534"/>
      <c r="Q6" s="535"/>
      <c r="R6" s="535"/>
    </row>
    <row r="8" spans="1:20" s="244" customFormat="1" ht="23.25" hidden="1" customHeight="1" x14ac:dyDescent="0.2">
      <c r="A8" s="573" t="s">
        <v>132</v>
      </c>
      <c r="B8" s="575"/>
      <c r="C8" s="556" t="s">
        <v>183</v>
      </c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7" t="s">
        <v>138</v>
      </c>
      <c r="P8" s="557"/>
      <c r="Q8" s="557"/>
      <c r="R8" s="557"/>
    </row>
    <row r="9" spans="1:20" s="244" customFormat="1" ht="23.25" hidden="1" customHeight="1" x14ac:dyDescent="0.2">
      <c r="A9" s="593"/>
      <c r="B9" s="594"/>
      <c r="C9" s="556" t="s">
        <v>139</v>
      </c>
      <c r="D9" s="556"/>
      <c r="E9" s="556"/>
      <c r="F9" s="556"/>
      <c r="G9" s="556"/>
      <c r="H9" s="556"/>
      <c r="I9" s="556" t="s">
        <v>140</v>
      </c>
      <c r="J9" s="556"/>
      <c r="K9" s="556"/>
      <c r="L9" s="556"/>
      <c r="M9" s="556"/>
      <c r="N9" s="556"/>
      <c r="O9" s="557"/>
      <c r="P9" s="557"/>
      <c r="Q9" s="557"/>
      <c r="R9" s="557"/>
    </row>
    <row r="10" spans="1:20" s="244" customFormat="1" ht="23.25" hidden="1" customHeight="1" x14ac:dyDescent="0.2">
      <c r="A10" s="593"/>
      <c r="B10" s="594"/>
      <c r="C10" s="556" t="s">
        <v>134</v>
      </c>
      <c r="D10" s="556"/>
      <c r="E10" s="556"/>
      <c r="F10" s="563" t="s">
        <v>133</v>
      </c>
      <c r="G10" s="564"/>
      <c r="H10" s="565"/>
      <c r="I10" s="556" t="s">
        <v>134</v>
      </c>
      <c r="J10" s="556"/>
      <c r="K10" s="556"/>
      <c r="L10" s="556" t="s">
        <v>133</v>
      </c>
      <c r="M10" s="556"/>
      <c r="N10" s="556"/>
      <c r="O10" s="557"/>
      <c r="P10" s="557"/>
      <c r="Q10" s="557"/>
      <c r="R10" s="557"/>
    </row>
    <row r="11" spans="1:20" s="149" customFormat="1" ht="21.75" hidden="1" x14ac:dyDescent="0.2">
      <c r="A11" s="595"/>
      <c r="B11" s="596"/>
      <c r="C11" s="151" t="s">
        <v>136</v>
      </c>
      <c r="D11" s="151"/>
      <c r="E11" s="151" t="s">
        <v>135</v>
      </c>
      <c r="F11" s="151" t="s">
        <v>136</v>
      </c>
      <c r="G11" s="151"/>
      <c r="H11" s="151" t="s">
        <v>135</v>
      </c>
      <c r="I11" s="151" t="s">
        <v>136</v>
      </c>
      <c r="J11" s="151"/>
      <c r="K11" s="151" t="s">
        <v>135</v>
      </c>
      <c r="L11" s="151" t="s">
        <v>136</v>
      </c>
      <c r="M11" s="151"/>
      <c r="N11" s="151" t="s">
        <v>135</v>
      </c>
      <c r="O11" s="151" t="s">
        <v>136</v>
      </c>
      <c r="P11" s="151"/>
      <c r="Q11" s="151" t="s">
        <v>135</v>
      </c>
      <c r="R11" s="151" t="s">
        <v>137</v>
      </c>
    </row>
    <row r="12" spans="1:20" s="150" customFormat="1" hidden="1" x14ac:dyDescent="0.45">
      <c r="A12" s="146">
        <v>1</v>
      </c>
      <c r="B12" s="143" t="s">
        <v>120</v>
      </c>
      <c r="C12" s="152">
        <f t="shared" ref="C12:N23" si="0">SUM(C37+C51+C65+C79+C93+C107)</f>
        <v>0</v>
      </c>
      <c r="D12" s="152"/>
      <c r="E12" s="152">
        <f t="shared" si="0"/>
        <v>0</v>
      </c>
      <c r="F12" s="152">
        <f t="shared" si="0"/>
        <v>0</v>
      </c>
      <c r="G12" s="152"/>
      <c r="H12" s="152">
        <f t="shared" si="0"/>
        <v>0</v>
      </c>
      <c r="I12" s="152">
        <f t="shared" si="0"/>
        <v>0</v>
      </c>
      <c r="J12" s="152"/>
      <c r="K12" s="152">
        <f t="shared" si="0"/>
        <v>0</v>
      </c>
      <c r="L12" s="152">
        <f t="shared" si="0"/>
        <v>0</v>
      </c>
      <c r="M12" s="152"/>
      <c r="N12" s="152">
        <f t="shared" si="0"/>
        <v>0</v>
      </c>
      <c r="O12" s="152">
        <f t="shared" ref="O12:O23" si="1">I12-C12</f>
        <v>0</v>
      </c>
      <c r="P12" s="152"/>
      <c r="Q12" s="152">
        <f t="shared" ref="Q12:Q23" si="2">K12-E12</f>
        <v>0</v>
      </c>
      <c r="R12" s="153"/>
    </row>
    <row r="13" spans="1:20" s="150" customFormat="1" hidden="1" x14ac:dyDescent="0.45">
      <c r="A13" s="147">
        <v>2</v>
      </c>
      <c r="B13" s="144" t="s">
        <v>121</v>
      </c>
      <c r="C13" s="152">
        <f t="shared" si="0"/>
        <v>0</v>
      </c>
      <c r="D13" s="152"/>
      <c r="E13" s="152">
        <f t="shared" si="0"/>
        <v>0</v>
      </c>
      <c r="F13" s="152">
        <f t="shared" si="0"/>
        <v>0</v>
      </c>
      <c r="G13" s="152"/>
      <c r="H13" s="152">
        <f t="shared" si="0"/>
        <v>0</v>
      </c>
      <c r="I13" s="152">
        <f t="shared" si="0"/>
        <v>0</v>
      </c>
      <c r="J13" s="152"/>
      <c r="K13" s="152">
        <f t="shared" si="0"/>
        <v>0</v>
      </c>
      <c r="L13" s="152">
        <f t="shared" si="0"/>
        <v>0</v>
      </c>
      <c r="M13" s="152"/>
      <c r="N13" s="152">
        <f t="shared" si="0"/>
        <v>0</v>
      </c>
      <c r="O13" s="154">
        <f t="shared" si="1"/>
        <v>0</v>
      </c>
      <c r="P13" s="154"/>
      <c r="Q13" s="154">
        <f t="shared" si="2"/>
        <v>0</v>
      </c>
      <c r="R13" s="154"/>
    </row>
    <row r="14" spans="1:20" s="150" customFormat="1" hidden="1" x14ac:dyDescent="0.45">
      <c r="A14" s="147">
        <v>3</v>
      </c>
      <c r="B14" s="144" t="s">
        <v>122</v>
      </c>
      <c r="C14" s="152">
        <f t="shared" si="0"/>
        <v>0</v>
      </c>
      <c r="D14" s="152"/>
      <c r="E14" s="152">
        <f t="shared" si="0"/>
        <v>0</v>
      </c>
      <c r="F14" s="152">
        <f t="shared" si="0"/>
        <v>0</v>
      </c>
      <c r="G14" s="152"/>
      <c r="H14" s="152">
        <f t="shared" si="0"/>
        <v>0</v>
      </c>
      <c r="I14" s="152">
        <f t="shared" si="0"/>
        <v>0</v>
      </c>
      <c r="J14" s="152"/>
      <c r="K14" s="152">
        <f t="shared" si="0"/>
        <v>0</v>
      </c>
      <c r="L14" s="152">
        <f t="shared" si="0"/>
        <v>0</v>
      </c>
      <c r="M14" s="152"/>
      <c r="N14" s="152">
        <f t="shared" si="0"/>
        <v>0</v>
      </c>
      <c r="O14" s="154">
        <f t="shared" si="1"/>
        <v>0</v>
      </c>
      <c r="P14" s="154"/>
      <c r="Q14" s="154">
        <f t="shared" si="2"/>
        <v>0</v>
      </c>
      <c r="R14" s="155"/>
    </row>
    <row r="15" spans="1:20" s="150" customFormat="1" hidden="1" x14ac:dyDescent="0.45">
      <c r="A15" s="147">
        <v>4</v>
      </c>
      <c r="B15" s="144" t="s">
        <v>123</v>
      </c>
      <c r="C15" s="152">
        <f t="shared" si="0"/>
        <v>0</v>
      </c>
      <c r="D15" s="152"/>
      <c r="E15" s="152">
        <f t="shared" si="0"/>
        <v>0</v>
      </c>
      <c r="F15" s="152" t="e">
        <f t="shared" si="0"/>
        <v>#VALUE!</v>
      </c>
      <c r="G15" s="152"/>
      <c r="H15" s="152">
        <f t="shared" si="0"/>
        <v>0</v>
      </c>
      <c r="I15" s="152">
        <f t="shared" si="0"/>
        <v>0</v>
      </c>
      <c r="J15" s="152"/>
      <c r="K15" s="152">
        <f t="shared" si="0"/>
        <v>0</v>
      </c>
      <c r="L15" s="152">
        <f t="shared" si="0"/>
        <v>0</v>
      </c>
      <c r="M15" s="152"/>
      <c r="N15" s="152">
        <f t="shared" si="0"/>
        <v>0</v>
      </c>
      <c r="O15" s="154">
        <f t="shared" si="1"/>
        <v>0</v>
      </c>
      <c r="P15" s="154"/>
      <c r="Q15" s="154">
        <f t="shared" si="2"/>
        <v>0</v>
      </c>
      <c r="R15" s="155"/>
    </row>
    <row r="16" spans="1:20" s="150" customFormat="1" hidden="1" x14ac:dyDescent="0.45">
      <c r="A16" s="147">
        <v>5</v>
      </c>
      <c r="B16" s="144" t="s">
        <v>124</v>
      </c>
      <c r="C16" s="152">
        <f t="shared" si="0"/>
        <v>0</v>
      </c>
      <c r="D16" s="152"/>
      <c r="E16" s="152">
        <f t="shared" si="0"/>
        <v>0</v>
      </c>
      <c r="F16" s="152">
        <f t="shared" si="0"/>
        <v>0</v>
      </c>
      <c r="G16" s="152"/>
      <c r="H16" s="152">
        <f t="shared" si="0"/>
        <v>0</v>
      </c>
      <c r="I16" s="152">
        <f t="shared" si="0"/>
        <v>0</v>
      </c>
      <c r="J16" s="152"/>
      <c r="K16" s="152">
        <f t="shared" si="0"/>
        <v>0</v>
      </c>
      <c r="L16" s="152">
        <f t="shared" si="0"/>
        <v>0</v>
      </c>
      <c r="M16" s="152"/>
      <c r="N16" s="152">
        <f t="shared" si="0"/>
        <v>0</v>
      </c>
      <c r="O16" s="154">
        <f t="shared" si="1"/>
        <v>0</v>
      </c>
      <c r="P16" s="154"/>
      <c r="Q16" s="154">
        <f t="shared" si="2"/>
        <v>0</v>
      </c>
      <c r="R16" s="155"/>
    </row>
    <row r="17" spans="1:18" s="150" customFormat="1" hidden="1" x14ac:dyDescent="0.45">
      <c r="A17" s="147">
        <v>6</v>
      </c>
      <c r="B17" s="144" t="s">
        <v>125</v>
      </c>
      <c r="C17" s="152">
        <f t="shared" si="0"/>
        <v>0</v>
      </c>
      <c r="D17" s="152"/>
      <c r="E17" s="152">
        <f t="shared" si="0"/>
        <v>0</v>
      </c>
      <c r="F17" s="152">
        <f t="shared" si="0"/>
        <v>0</v>
      </c>
      <c r="G17" s="152"/>
      <c r="H17" s="152">
        <f t="shared" si="0"/>
        <v>0</v>
      </c>
      <c r="I17" s="152">
        <f t="shared" si="0"/>
        <v>0</v>
      </c>
      <c r="J17" s="152"/>
      <c r="K17" s="152">
        <f t="shared" si="0"/>
        <v>0</v>
      </c>
      <c r="L17" s="152">
        <f t="shared" si="0"/>
        <v>0</v>
      </c>
      <c r="M17" s="152"/>
      <c r="N17" s="152">
        <f t="shared" si="0"/>
        <v>0</v>
      </c>
      <c r="O17" s="154">
        <f t="shared" si="1"/>
        <v>0</v>
      </c>
      <c r="P17" s="154"/>
      <c r="Q17" s="154">
        <f t="shared" si="2"/>
        <v>0</v>
      </c>
      <c r="R17" s="154"/>
    </row>
    <row r="18" spans="1:18" s="150" customFormat="1" hidden="1" x14ac:dyDescent="0.45">
      <c r="A18" s="147">
        <v>7</v>
      </c>
      <c r="B18" s="144" t="s">
        <v>126</v>
      </c>
      <c r="C18" s="152">
        <f t="shared" si="0"/>
        <v>0</v>
      </c>
      <c r="D18" s="152"/>
      <c r="E18" s="152">
        <f t="shared" si="0"/>
        <v>0</v>
      </c>
      <c r="F18" s="152">
        <f t="shared" si="0"/>
        <v>0</v>
      </c>
      <c r="G18" s="152"/>
      <c r="H18" s="152">
        <f t="shared" si="0"/>
        <v>0</v>
      </c>
      <c r="I18" s="152">
        <f t="shared" si="0"/>
        <v>0</v>
      </c>
      <c r="J18" s="152"/>
      <c r="K18" s="152">
        <f t="shared" si="0"/>
        <v>0</v>
      </c>
      <c r="L18" s="152">
        <f t="shared" si="0"/>
        <v>0</v>
      </c>
      <c r="M18" s="152"/>
      <c r="N18" s="152">
        <f t="shared" si="0"/>
        <v>0</v>
      </c>
      <c r="O18" s="154">
        <f t="shared" si="1"/>
        <v>0</v>
      </c>
      <c r="P18" s="154"/>
      <c r="Q18" s="154">
        <f t="shared" si="2"/>
        <v>0</v>
      </c>
      <c r="R18" s="155"/>
    </row>
    <row r="19" spans="1:18" s="150" customFormat="1" hidden="1" x14ac:dyDescent="0.45">
      <c r="A19" s="147">
        <v>8</v>
      </c>
      <c r="B19" s="144" t="s">
        <v>127</v>
      </c>
      <c r="C19" s="152">
        <f t="shared" si="0"/>
        <v>0</v>
      </c>
      <c r="D19" s="152"/>
      <c r="E19" s="152">
        <f t="shared" si="0"/>
        <v>0</v>
      </c>
      <c r="F19" s="152">
        <f t="shared" si="0"/>
        <v>0</v>
      </c>
      <c r="G19" s="152"/>
      <c r="H19" s="152">
        <f t="shared" si="0"/>
        <v>0</v>
      </c>
      <c r="I19" s="152">
        <f t="shared" si="0"/>
        <v>0</v>
      </c>
      <c r="J19" s="152"/>
      <c r="K19" s="152">
        <f t="shared" si="0"/>
        <v>0</v>
      </c>
      <c r="L19" s="152">
        <f t="shared" si="0"/>
        <v>0</v>
      </c>
      <c r="M19" s="152"/>
      <c r="N19" s="152">
        <f t="shared" si="0"/>
        <v>0</v>
      </c>
      <c r="O19" s="154">
        <f t="shared" si="1"/>
        <v>0</v>
      </c>
      <c r="P19" s="154"/>
      <c r="Q19" s="154">
        <f t="shared" si="2"/>
        <v>0</v>
      </c>
      <c r="R19" s="155"/>
    </row>
    <row r="20" spans="1:18" s="150" customFormat="1" hidden="1" x14ac:dyDescent="0.45">
      <c r="A20" s="147">
        <v>9</v>
      </c>
      <c r="B20" s="144" t="s">
        <v>128</v>
      </c>
      <c r="C20" s="152">
        <f t="shared" si="0"/>
        <v>0</v>
      </c>
      <c r="D20" s="152"/>
      <c r="E20" s="152">
        <f t="shared" si="0"/>
        <v>0</v>
      </c>
      <c r="F20" s="152">
        <f t="shared" si="0"/>
        <v>0</v>
      </c>
      <c r="G20" s="152"/>
      <c r="H20" s="152">
        <f t="shared" si="0"/>
        <v>0</v>
      </c>
      <c r="I20" s="152">
        <f t="shared" si="0"/>
        <v>0</v>
      </c>
      <c r="J20" s="152"/>
      <c r="K20" s="152">
        <f t="shared" si="0"/>
        <v>0</v>
      </c>
      <c r="L20" s="152">
        <f t="shared" si="0"/>
        <v>0</v>
      </c>
      <c r="M20" s="152"/>
      <c r="N20" s="152">
        <f t="shared" si="0"/>
        <v>0</v>
      </c>
      <c r="O20" s="154">
        <f t="shared" si="1"/>
        <v>0</v>
      </c>
      <c r="P20" s="154"/>
      <c r="Q20" s="154">
        <f t="shared" si="2"/>
        <v>0</v>
      </c>
      <c r="R20" s="155"/>
    </row>
    <row r="21" spans="1:18" s="150" customFormat="1" hidden="1" x14ac:dyDescent="0.45">
      <c r="A21" s="147">
        <v>10</v>
      </c>
      <c r="B21" s="144" t="s">
        <v>129</v>
      </c>
      <c r="C21" s="152">
        <f t="shared" si="0"/>
        <v>0</v>
      </c>
      <c r="D21" s="152"/>
      <c r="E21" s="152">
        <f t="shared" si="0"/>
        <v>0</v>
      </c>
      <c r="F21" s="152">
        <f t="shared" si="0"/>
        <v>0</v>
      </c>
      <c r="G21" s="152"/>
      <c r="H21" s="152">
        <f t="shared" si="0"/>
        <v>0</v>
      </c>
      <c r="I21" s="152">
        <f t="shared" si="0"/>
        <v>0</v>
      </c>
      <c r="J21" s="152"/>
      <c r="K21" s="152">
        <f t="shared" si="0"/>
        <v>0</v>
      </c>
      <c r="L21" s="152">
        <f t="shared" si="0"/>
        <v>0</v>
      </c>
      <c r="M21" s="152"/>
      <c r="N21" s="152">
        <f t="shared" si="0"/>
        <v>0</v>
      </c>
      <c r="O21" s="154">
        <f t="shared" si="1"/>
        <v>0</v>
      </c>
      <c r="P21" s="154"/>
      <c r="Q21" s="154">
        <f t="shared" si="2"/>
        <v>0</v>
      </c>
      <c r="R21" s="155"/>
    </row>
    <row r="22" spans="1:18" s="150" customFormat="1" hidden="1" x14ac:dyDescent="0.45">
      <c r="A22" s="147">
        <v>11</v>
      </c>
      <c r="B22" s="144" t="s">
        <v>130</v>
      </c>
      <c r="C22" s="152">
        <f t="shared" si="0"/>
        <v>0</v>
      </c>
      <c r="D22" s="152"/>
      <c r="E22" s="152">
        <f t="shared" si="0"/>
        <v>0</v>
      </c>
      <c r="F22" s="152">
        <f t="shared" si="0"/>
        <v>0</v>
      </c>
      <c r="G22" s="152"/>
      <c r="H22" s="152">
        <f t="shared" si="0"/>
        <v>0</v>
      </c>
      <c r="I22" s="152">
        <f t="shared" si="0"/>
        <v>0</v>
      </c>
      <c r="J22" s="152"/>
      <c r="K22" s="152">
        <f t="shared" si="0"/>
        <v>0</v>
      </c>
      <c r="L22" s="152">
        <f t="shared" si="0"/>
        <v>0</v>
      </c>
      <c r="M22" s="152"/>
      <c r="N22" s="152">
        <f t="shared" si="0"/>
        <v>0</v>
      </c>
      <c r="O22" s="154">
        <f t="shared" si="1"/>
        <v>0</v>
      </c>
      <c r="P22" s="154"/>
      <c r="Q22" s="154">
        <f t="shared" si="2"/>
        <v>0</v>
      </c>
      <c r="R22" s="155"/>
    </row>
    <row r="23" spans="1:18" s="150" customFormat="1" hidden="1" x14ac:dyDescent="0.45">
      <c r="A23" s="148">
        <v>12</v>
      </c>
      <c r="B23" s="145" t="s">
        <v>131</v>
      </c>
      <c r="C23" s="156">
        <f t="shared" si="0"/>
        <v>0</v>
      </c>
      <c r="D23" s="156"/>
      <c r="E23" s="156">
        <f t="shared" si="0"/>
        <v>0</v>
      </c>
      <c r="F23" s="156">
        <f t="shared" si="0"/>
        <v>0</v>
      </c>
      <c r="G23" s="156"/>
      <c r="H23" s="156">
        <f t="shared" si="0"/>
        <v>0</v>
      </c>
      <c r="I23" s="156">
        <f t="shared" si="0"/>
        <v>0</v>
      </c>
      <c r="J23" s="156"/>
      <c r="K23" s="156">
        <f t="shared" si="0"/>
        <v>0</v>
      </c>
      <c r="L23" s="156">
        <f t="shared" si="0"/>
        <v>0</v>
      </c>
      <c r="M23" s="156"/>
      <c r="N23" s="156">
        <f t="shared" si="0"/>
        <v>0</v>
      </c>
      <c r="O23" s="156">
        <f t="shared" si="1"/>
        <v>0</v>
      </c>
      <c r="P23" s="156"/>
      <c r="Q23" s="156">
        <f t="shared" si="2"/>
        <v>0</v>
      </c>
      <c r="R23" s="157"/>
    </row>
    <row r="24" spans="1:18" hidden="1" x14ac:dyDescent="0.5">
      <c r="A24" s="597" t="s">
        <v>58</v>
      </c>
      <c r="B24" s="598"/>
      <c r="C24" s="158">
        <f>SUM(C12:C23)</f>
        <v>0</v>
      </c>
      <c r="D24" s="158"/>
      <c r="E24" s="158">
        <f t="shared" ref="E24:N24" si="3">SUM(E12:E23)</f>
        <v>0</v>
      </c>
      <c r="F24" s="158" t="e">
        <f t="shared" si="3"/>
        <v>#VALUE!</v>
      </c>
      <c r="G24" s="158"/>
      <c r="H24" s="158">
        <f t="shared" si="3"/>
        <v>0</v>
      </c>
      <c r="I24" s="158">
        <f t="shared" si="3"/>
        <v>0</v>
      </c>
      <c r="J24" s="158"/>
      <c r="K24" s="158">
        <f t="shared" si="3"/>
        <v>0</v>
      </c>
      <c r="L24" s="158">
        <f t="shared" si="3"/>
        <v>0</v>
      </c>
      <c r="M24" s="158"/>
      <c r="N24" s="158">
        <f t="shared" si="3"/>
        <v>0</v>
      </c>
      <c r="O24" s="158"/>
      <c r="P24" s="158"/>
      <c r="Q24" s="158"/>
      <c r="R24" s="158"/>
    </row>
    <row r="25" spans="1:18" hidden="1" x14ac:dyDescent="0.5"/>
    <row r="26" spans="1:18" hidden="1" x14ac:dyDescent="0.5"/>
    <row r="27" spans="1:18" hidden="1" x14ac:dyDescent="0.5"/>
    <row r="28" spans="1:18" hidden="1" x14ac:dyDescent="0.5"/>
    <row r="29" spans="1:18" hidden="1" x14ac:dyDescent="0.5"/>
    <row r="30" spans="1:18" hidden="1" x14ac:dyDescent="0.5"/>
    <row r="31" spans="1:18" hidden="1" x14ac:dyDescent="0.5"/>
    <row r="32" spans="1:18" s="244" customFormat="1" ht="23.25" customHeight="1" x14ac:dyDescent="0.2">
      <c r="A32" s="573" t="s">
        <v>243</v>
      </c>
      <c r="B32" s="575"/>
      <c r="C32" s="556" t="s">
        <v>250</v>
      </c>
      <c r="D32" s="556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557" t="s">
        <v>138</v>
      </c>
      <c r="P32" s="557"/>
      <c r="Q32" s="557"/>
      <c r="R32" s="557"/>
    </row>
    <row r="33" spans="1:18" s="244" customFormat="1" ht="23.25" customHeight="1" x14ac:dyDescent="0.2">
      <c r="A33" s="593"/>
      <c r="B33" s="594"/>
      <c r="C33" s="556" t="s">
        <v>140</v>
      </c>
      <c r="D33" s="556"/>
      <c r="E33" s="556"/>
      <c r="F33" s="556"/>
      <c r="G33" s="556"/>
      <c r="H33" s="556"/>
      <c r="I33" s="556" t="s">
        <v>480</v>
      </c>
      <c r="J33" s="556"/>
      <c r="K33" s="556"/>
      <c r="L33" s="556"/>
      <c r="M33" s="556"/>
      <c r="N33" s="556"/>
      <c r="O33" s="557"/>
      <c r="P33" s="557"/>
      <c r="Q33" s="557"/>
      <c r="R33" s="557"/>
    </row>
    <row r="34" spans="1:18" s="244" customFormat="1" x14ac:dyDescent="0.2">
      <c r="A34" s="593"/>
      <c r="B34" s="594"/>
      <c r="C34" s="556" t="s">
        <v>380</v>
      </c>
      <c r="D34" s="556"/>
      <c r="E34" s="556"/>
      <c r="F34" s="563" t="s">
        <v>133</v>
      </c>
      <c r="G34" s="564"/>
      <c r="H34" s="565"/>
      <c r="I34" s="556" t="s">
        <v>380</v>
      </c>
      <c r="J34" s="556"/>
      <c r="K34" s="556"/>
      <c r="L34" s="556" t="s">
        <v>133</v>
      </c>
      <c r="M34" s="556"/>
      <c r="N34" s="556"/>
      <c r="O34" s="557"/>
      <c r="P34" s="557"/>
      <c r="Q34" s="557"/>
      <c r="R34" s="557"/>
    </row>
    <row r="35" spans="1:18" s="149" customFormat="1" ht="21" x14ac:dyDescent="0.2">
      <c r="A35" s="595"/>
      <c r="B35" s="596"/>
      <c r="C35" s="198" t="s">
        <v>481</v>
      </c>
      <c r="D35" s="198" t="s">
        <v>381</v>
      </c>
      <c r="E35" s="198" t="s">
        <v>135</v>
      </c>
      <c r="F35" s="198" t="s">
        <v>481</v>
      </c>
      <c r="G35" s="198" t="s">
        <v>381</v>
      </c>
      <c r="H35" s="198" t="s">
        <v>135</v>
      </c>
      <c r="I35" s="198" t="s">
        <v>481</v>
      </c>
      <c r="J35" s="198" t="s">
        <v>381</v>
      </c>
      <c r="K35" s="198" t="s">
        <v>135</v>
      </c>
      <c r="L35" s="198" t="s">
        <v>481</v>
      </c>
      <c r="M35" s="198" t="s">
        <v>381</v>
      </c>
      <c r="N35" s="198" t="s">
        <v>135</v>
      </c>
      <c r="O35" s="198" t="s">
        <v>481</v>
      </c>
      <c r="P35" s="198" t="s">
        <v>381</v>
      </c>
      <c r="Q35" s="198" t="s">
        <v>135</v>
      </c>
      <c r="R35" s="198" t="s">
        <v>137</v>
      </c>
    </row>
    <row r="36" spans="1:18" s="149" customFormat="1" x14ac:dyDescent="0.2">
      <c r="A36" s="256" t="s">
        <v>244</v>
      </c>
      <c r="B36" s="254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</row>
    <row r="37" spans="1:18" s="150" customFormat="1" x14ac:dyDescent="0.45">
      <c r="A37" s="146">
        <v>1</v>
      </c>
      <c r="B37" s="253" t="s">
        <v>120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3"/>
    </row>
    <row r="38" spans="1:18" s="150" customFormat="1" x14ac:dyDescent="0.45">
      <c r="A38" s="147">
        <v>2</v>
      </c>
      <c r="B38" s="144" t="s">
        <v>121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</row>
    <row r="39" spans="1:18" s="150" customFormat="1" x14ac:dyDescent="0.45">
      <c r="A39" s="147">
        <v>3</v>
      </c>
      <c r="B39" s="144" t="s">
        <v>122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5"/>
    </row>
    <row r="40" spans="1:18" s="150" customFormat="1" x14ac:dyDescent="0.45">
      <c r="A40" s="147">
        <v>4</v>
      </c>
      <c r="B40" s="144" t="s">
        <v>123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5"/>
    </row>
    <row r="41" spans="1:18" s="150" customFormat="1" x14ac:dyDescent="0.45">
      <c r="A41" s="147">
        <v>5</v>
      </c>
      <c r="B41" s="144" t="s">
        <v>124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5"/>
    </row>
    <row r="42" spans="1:18" s="150" customFormat="1" x14ac:dyDescent="0.45">
      <c r="A42" s="147">
        <v>6</v>
      </c>
      <c r="B42" s="144" t="s">
        <v>125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</row>
    <row r="43" spans="1:18" s="391" customFormat="1" x14ac:dyDescent="0.45">
      <c r="A43" s="387">
        <v>7</v>
      </c>
      <c r="B43" s="388" t="s">
        <v>126</v>
      </c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90"/>
    </row>
    <row r="44" spans="1:18" s="391" customFormat="1" x14ac:dyDescent="0.45">
      <c r="A44" s="387">
        <v>8</v>
      </c>
      <c r="B44" s="388" t="s">
        <v>127</v>
      </c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90"/>
    </row>
    <row r="45" spans="1:18" s="391" customFormat="1" x14ac:dyDescent="0.45">
      <c r="A45" s="387">
        <v>9</v>
      </c>
      <c r="B45" s="388" t="s">
        <v>128</v>
      </c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90"/>
    </row>
    <row r="46" spans="1:18" s="391" customFormat="1" x14ac:dyDescent="0.45">
      <c r="A46" s="387">
        <v>10</v>
      </c>
      <c r="B46" s="388" t="s">
        <v>129</v>
      </c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90"/>
    </row>
    <row r="47" spans="1:18" s="391" customFormat="1" x14ac:dyDescent="0.45">
      <c r="A47" s="387">
        <v>11</v>
      </c>
      <c r="B47" s="388" t="s">
        <v>130</v>
      </c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90"/>
    </row>
    <row r="48" spans="1:18" s="391" customFormat="1" x14ac:dyDescent="0.45">
      <c r="A48" s="392">
        <v>12</v>
      </c>
      <c r="B48" s="393" t="s">
        <v>131</v>
      </c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5"/>
    </row>
    <row r="49" spans="1:18" ht="24" thickBot="1" x14ac:dyDescent="0.55000000000000004">
      <c r="A49" s="599" t="s">
        <v>58</v>
      </c>
      <c r="B49" s="60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</row>
    <row r="50" spans="1:18" s="149" customFormat="1" x14ac:dyDescent="0.2">
      <c r="A50" s="257" t="s">
        <v>245</v>
      </c>
      <c r="B50" s="258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</row>
    <row r="51" spans="1:18" s="150" customFormat="1" x14ac:dyDescent="0.45">
      <c r="A51" s="146">
        <v>1</v>
      </c>
      <c r="B51" s="143" t="s">
        <v>120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3"/>
    </row>
    <row r="52" spans="1:18" s="150" customFormat="1" x14ac:dyDescent="0.45">
      <c r="A52" s="147">
        <v>2</v>
      </c>
      <c r="B52" s="144" t="s">
        <v>121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</row>
    <row r="53" spans="1:18" s="150" customFormat="1" x14ac:dyDescent="0.45">
      <c r="A53" s="147">
        <v>3</v>
      </c>
      <c r="B53" s="144" t="s">
        <v>122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5"/>
    </row>
    <row r="54" spans="1:18" s="150" customFormat="1" x14ac:dyDescent="0.45">
      <c r="A54" s="147">
        <v>4</v>
      </c>
      <c r="B54" s="144" t="s">
        <v>123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5"/>
    </row>
    <row r="55" spans="1:18" s="150" customFormat="1" x14ac:dyDescent="0.45">
      <c r="A55" s="147">
        <v>5</v>
      </c>
      <c r="B55" s="144" t="s">
        <v>124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5"/>
    </row>
    <row r="56" spans="1:18" s="150" customFormat="1" x14ac:dyDescent="0.45">
      <c r="A56" s="147">
        <v>6</v>
      </c>
      <c r="B56" s="144" t="s">
        <v>125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</row>
    <row r="57" spans="1:18" s="391" customFormat="1" x14ac:dyDescent="0.45">
      <c r="A57" s="387">
        <v>7</v>
      </c>
      <c r="B57" s="388" t="s">
        <v>126</v>
      </c>
      <c r="C57" s="389"/>
      <c r="D57" s="389"/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89"/>
      <c r="R57" s="390"/>
    </row>
    <row r="58" spans="1:18" s="391" customFormat="1" x14ac:dyDescent="0.45">
      <c r="A58" s="387">
        <v>8</v>
      </c>
      <c r="B58" s="388" t="s">
        <v>127</v>
      </c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89"/>
      <c r="P58" s="389"/>
      <c r="Q58" s="389"/>
      <c r="R58" s="390"/>
    </row>
    <row r="59" spans="1:18" s="391" customFormat="1" x14ac:dyDescent="0.45">
      <c r="A59" s="387">
        <v>9</v>
      </c>
      <c r="B59" s="388" t="s">
        <v>128</v>
      </c>
      <c r="C59" s="389"/>
      <c r="D59" s="389"/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90"/>
    </row>
    <row r="60" spans="1:18" s="391" customFormat="1" x14ac:dyDescent="0.45">
      <c r="A60" s="387">
        <v>10</v>
      </c>
      <c r="B60" s="388" t="s">
        <v>129</v>
      </c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390"/>
    </row>
    <row r="61" spans="1:18" s="391" customFormat="1" x14ac:dyDescent="0.45">
      <c r="A61" s="387">
        <v>11</v>
      </c>
      <c r="B61" s="388" t="s">
        <v>130</v>
      </c>
      <c r="C61" s="389"/>
      <c r="D61" s="389"/>
      <c r="E61" s="389"/>
      <c r="F61" s="389"/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90"/>
    </row>
    <row r="62" spans="1:18" s="391" customFormat="1" x14ac:dyDescent="0.45">
      <c r="A62" s="392">
        <v>12</v>
      </c>
      <c r="B62" s="393" t="s">
        <v>131</v>
      </c>
      <c r="C62" s="394"/>
      <c r="D62" s="394"/>
      <c r="E62" s="394"/>
      <c r="F62" s="394"/>
      <c r="G62" s="394"/>
      <c r="H62" s="394"/>
      <c r="I62" s="394"/>
      <c r="J62" s="394"/>
      <c r="K62" s="394"/>
      <c r="L62" s="394"/>
      <c r="M62" s="394"/>
      <c r="N62" s="394"/>
      <c r="O62" s="394"/>
      <c r="P62" s="394"/>
      <c r="Q62" s="394"/>
      <c r="R62" s="395"/>
    </row>
    <row r="63" spans="1:18" ht="24" thickBot="1" x14ac:dyDescent="0.55000000000000004">
      <c r="A63" s="599" t="s">
        <v>58</v>
      </c>
      <c r="B63" s="60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</row>
    <row r="64" spans="1:18" s="149" customFormat="1" x14ac:dyDescent="0.2">
      <c r="A64" s="257" t="s">
        <v>246</v>
      </c>
      <c r="B64" s="258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</row>
    <row r="65" spans="1:18" s="150" customFormat="1" x14ac:dyDescent="0.45">
      <c r="A65" s="146">
        <v>1</v>
      </c>
      <c r="B65" s="143" t="s">
        <v>120</v>
      </c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3"/>
    </row>
    <row r="66" spans="1:18" s="150" customFormat="1" x14ac:dyDescent="0.45">
      <c r="A66" s="147">
        <v>2</v>
      </c>
      <c r="B66" s="144" t="s">
        <v>121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</row>
    <row r="67" spans="1:18" s="150" customFormat="1" x14ac:dyDescent="0.45">
      <c r="A67" s="147">
        <v>3</v>
      </c>
      <c r="B67" s="144" t="s">
        <v>122</v>
      </c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5"/>
    </row>
    <row r="68" spans="1:18" s="150" customFormat="1" x14ac:dyDescent="0.45">
      <c r="A68" s="147">
        <v>4</v>
      </c>
      <c r="B68" s="144" t="s">
        <v>123</v>
      </c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5"/>
    </row>
    <row r="69" spans="1:18" s="150" customFormat="1" x14ac:dyDescent="0.45">
      <c r="A69" s="147">
        <v>5</v>
      </c>
      <c r="B69" s="144" t="s">
        <v>124</v>
      </c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5"/>
    </row>
    <row r="70" spans="1:18" s="150" customFormat="1" x14ac:dyDescent="0.45">
      <c r="A70" s="147">
        <v>6</v>
      </c>
      <c r="B70" s="144" t="s">
        <v>125</v>
      </c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</row>
    <row r="71" spans="1:18" s="391" customFormat="1" x14ac:dyDescent="0.45">
      <c r="A71" s="387">
        <v>7</v>
      </c>
      <c r="B71" s="388" t="s">
        <v>126</v>
      </c>
      <c r="C71" s="389"/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90"/>
    </row>
    <row r="72" spans="1:18" s="391" customFormat="1" x14ac:dyDescent="0.45">
      <c r="A72" s="387">
        <v>8</v>
      </c>
      <c r="B72" s="388" t="s">
        <v>127</v>
      </c>
      <c r="C72" s="389"/>
      <c r="D72" s="389"/>
      <c r="E72" s="389"/>
      <c r="F72" s="389"/>
      <c r="G72" s="389"/>
      <c r="H72" s="389"/>
      <c r="I72" s="389"/>
      <c r="J72" s="389"/>
      <c r="K72" s="389"/>
      <c r="L72" s="389"/>
      <c r="M72" s="389"/>
      <c r="N72" s="389"/>
      <c r="O72" s="389"/>
      <c r="P72" s="389"/>
      <c r="Q72" s="389"/>
      <c r="R72" s="390"/>
    </row>
    <row r="73" spans="1:18" s="391" customFormat="1" x14ac:dyDescent="0.45">
      <c r="A73" s="387">
        <v>9</v>
      </c>
      <c r="B73" s="388" t="s">
        <v>128</v>
      </c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90"/>
    </row>
    <row r="74" spans="1:18" s="391" customFormat="1" x14ac:dyDescent="0.45">
      <c r="A74" s="387">
        <v>10</v>
      </c>
      <c r="B74" s="388" t="s">
        <v>129</v>
      </c>
      <c r="C74" s="389"/>
      <c r="D74" s="389"/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90"/>
    </row>
    <row r="75" spans="1:18" s="391" customFormat="1" x14ac:dyDescent="0.45">
      <c r="A75" s="387">
        <v>11</v>
      </c>
      <c r="B75" s="388" t="s">
        <v>130</v>
      </c>
      <c r="C75" s="389"/>
      <c r="D75" s="389"/>
      <c r="E75" s="389"/>
      <c r="F75" s="389"/>
      <c r="G75" s="389"/>
      <c r="H75" s="389"/>
      <c r="I75" s="389"/>
      <c r="J75" s="389"/>
      <c r="K75" s="389"/>
      <c r="L75" s="389"/>
      <c r="M75" s="389"/>
      <c r="N75" s="389"/>
      <c r="O75" s="389"/>
      <c r="P75" s="389"/>
      <c r="Q75" s="389"/>
      <c r="R75" s="390"/>
    </row>
    <row r="76" spans="1:18" s="391" customFormat="1" x14ac:dyDescent="0.45">
      <c r="A76" s="392">
        <v>12</v>
      </c>
      <c r="B76" s="393" t="s">
        <v>131</v>
      </c>
      <c r="C76" s="394"/>
      <c r="D76" s="394"/>
      <c r="E76" s="394"/>
      <c r="F76" s="394"/>
      <c r="G76" s="394"/>
      <c r="H76" s="394"/>
      <c r="I76" s="394"/>
      <c r="J76" s="394"/>
      <c r="K76" s="394"/>
      <c r="L76" s="394"/>
      <c r="M76" s="394"/>
      <c r="N76" s="394"/>
      <c r="O76" s="394"/>
      <c r="P76" s="394"/>
      <c r="Q76" s="394"/>
      <c r="R76" s="395"/>
    </row>
    <row r="77" spans="1:18" ht="24" thickBot="1" x14ac:dyDescent="0.55000000000000004">
      <c r="A77" s="599" t="s">
        <v>58</v>
      </c>
      <c r="B77" s="60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</row>
    <row r="78" spans="1:18" s="149" customFormat="1" x14ac:dyDescent="0.2">
      <c r="A78" s="257" t="s">
        <v>247</v>
      </c>
      <c r="B78" s="258"/>
      <c r="C78" s="259"/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</row>
    <row r="79" spans="1:18" s="150" customFormat="1" x14ac:dyDescent="0.45">
      <c r="A79" s="146">
        <v>1</v>
      </c>
      <c r="B79" s="143" t="s">
        <v>120</v>
      </c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3"/>
    </row>
    <row r="80" spans="1:18" s="150" customFormat="1" x14ac:dyDescent="0.45">
      <c r="A80" s="147">
        <v>2</v>
      </c>
      <c r="B80" s="144" t="s">
        <v>121</v>
      </c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</row>
    <row r="81" spans="1:18" s="150" customFormat="1" x14ac:dyDescent="0.45">
      <c r="A81" s="147">
        <v>3</v>
      </c>
      <c r="B81" s="144" t="s">
        <v>122</v>
      </c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5"/>
    </row>
    <row r="82" spans="1:18" s="150" customFormat="1" x14ac:dyDescent="0.45">
      <c r="A82" s="147">
        <v>4</v>
      </c>
      <c r="B82" s="144" t="s">
        <v>123</v>
      </c>
      <c r="C82" s="154"/>
      <c r="D82" s="154"/>
      <c r="E82" s="154"/>
      <c r="F82" s="154" t="s">
        <v>48</v>
      </c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5"/>
    </row>
    <row r="83" spans="1:18" s="150" customFormat="1" x14ac:dyDescent="0.45">
      <c r="A83" s="147">
        <v>5</v>
      </c>
      <c r="B83" s="144" t="s">
        <v>124</v>
      </c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5"/>
    </row>
    <row r="84" spans="1:18" s="150" customFormat="1" x14ac:dyDescent="0.45">
      <c r="A84" s="147">
        <v>6</v>
      </c>
      <c r="B84" s="144" t="s">
        <v>125</v>
      </c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</row>
    <row r="85" spans="1:18" s="391" customFormat="1" x14ac:dyDescent="0.45">
      <c r="A85" s="387">
        <v>7</v>
      </c>
      <c r="B85" s="388" t="s">
        <v>126</v>
      </c>
      <c r="C85" s="389"/>
      <c r="D85" s="389"/>
      <c r="E85" s="389"/>
      <c r="F85" s="389"/>
      <c r="G85" s="389"/>
      <c r="H85" s="389"/>
      <c r="I85" s="389"/>
      <c r="J85" s="389"/>
      <c r="K85" s="389"/>
      <c r="L85" s="389"/>
      <c r="M85" s="389"/>
      <c r="N85" s="389"/>
      <c r="O85" s="389"/>
      <c r="P85" s="389"/>
      <c r="Q85" s="389"/>
      <c r="R85" s="390"/>
    </row>
    <row r="86" spans="1:18" s="391" customFormat="1" x14ac:dyDescent="0.45">
      <c r="A86" s="387">
        <v>8</v>
      </c>
      <c r="B86" s="388" t="s">
        <v>127</v>
      </c>
      <c r="C86" s="389"/>
      <c r="D86" s="389"/>
      <c r="E86" s="389"/>
      <c r="F86" s="389"/>
      <c r="G86" s="389"/>
      <c r="H86" s="389"/>
      <c r="I86" s="389"/>
      <c r="J86" s="389"/>
      <c r="K86" s="389"/>
      <c r="L86" s="389"/>
      <c r="M86" s="389"/>
      <c r="N86" s="389"/>
      <c r="O86" s="389"/>
      <c r="P86" s="389"/>
      <c r="Q86" s="389"/>
      <c r="R86" s="390"/>
    </row>
    <row r="87" spans="1:18" s="391" customFormat="1" x14ac:dyDescent="0.45">
      <c r="A87" s="387">
        <v>9</v>
      </c>
      <c r="B87" s="388" t="s">
        <v>128</v>
      </c>
      <c r="C87" s="389"/>
      <c r="D87" s="389"/>
      <c r="E87" s="389"/>
      <c r="F87" s="389"/>
      <c r="G87" s="389"/>
      <c r="H87" s="389"/>
      <c r="I87" s="389"/>
      <c r="J87" s="389"/>
      <c r="K87" s="389"/>
      <c r="L87" s="389"/>
      <c r="M87" s="389"/>
      <c r="N87" s="389"/>
      <c r="O87" s="389"/>
      <c r="P87" s="389"/>
      <c r="Q87" s="389"/>
      <c r="R87" s="390"/>
    </row>
    <row r="88" spans="1:18" s="391" customFormat="1" x14ac:dyDescent="0.45">
      <c r="A88" s="387">
        <v>10</v>
      </c>
      <c r="B88" s="388" t="s">
        <v>129</v>
      </c>
      <c r="C88" s="389"/>
      <c r="D88" s="389"/>
      <c r="E88" s="389"/>
      <c r="F88" s="389"/>
      <c r="G88" s="389"/>
      <c r="H88" s="389"/>
      <c r="I88" s="389"/>
      <c r="J88" s="389"/>
      <c r="K88" s="389"/>
      <c r="L88" s="389"/>
      <c r="M88" s="389"/>
      <c r="N88" s="389"/>
      <c r="O88" s="389"/>
      <c r="P88" s="389"/>
      <c r="Q88" s="389"/>
      <c r="R88" s="390"/>
    </row>
    <row r="89" spans="1:18" s="391" customFormat="1" x14ac:dyDescent="0.45">
      <c r="A89" s="387">
        <v>11</v>
      </c>
      <c r="B89" s="388" t="s">
        <v>130</v>
      </c>
      <c r="C89" s="389"/>
      <c r="D89" s="389"/>
      <c r="E89" s="389"/>
      <c r="F89" s="389"/>
      <c r="G89" s="389"/>
      <c r="H89" s="389"/>
      <c r="I89" s="389"/>
      <c r="J89" s="389"/>
      <c r="K89" s="389"/>
      <c r="L89" s="389"/>
      <c r="M89" s="389"/>
      <c r="N89" s="389"/>
      <c r="O89" s="389"/>
      <c r="P89" s="389"/>
      <c r="Q89" s="389"/>
      <c r="R89" s="390"/>
    </row>
    <row r="90" spans="1:18" s="391" customFormat="1" x14ac:dyDescent="0.45">
      <c r="A90" s="392">
        <v>12</v>
      </c>
      <c r="B90" s="393" t="s">
        <v>131</v>
      </c>
      <c r="C90" s="394"/>
      <c r="D90" s="394"/>
      <c r="E90" s="394"/>
      <c r="F90" s="394"/>
      <c r="G90" s="394"/>
      <c r="H90" s="394"/>
      <c r="I90" s="394"/>
      <c r="J90" s="394"/>
      <c r="K90" s="394"/>
      <c r="L90" s="394"/>
      <c r="M90" s="394"/>
      <c r="N90" s="394"/>
      <c r="O90" s="394"/>
      <c r="P90" s="394"/>
      <c r="Q90" s="394"/>
      <c r="R90" s="395"/>
    </row>
    <row r="91" spans="1:18" ht="24" thickBot="1" x14ac:dyDescent="0.55000000000000004">
      <c r="A91" s="599" t="s">
        <v>58</v>
      </c>
      <c r="B91" s="60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</row>
    <row r="92" spans="1:18" s="149" customFormat="1" x14ac:dyDescent="0.2">
      <c r="A92" s="257" t="s">
        <v>248</v>
      </c>
      <c r="B92" s="258"/>
      <c r="C92" s="259"/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59"/>
    </row>
    <row r="93" spans="1:18" s="150" customFormat="1" x14ac:dyDescent="0.45">
      <c r="A93" s="146">
        <v>1</v>
      </c>
      <c r="B93" s="143" t="s">
        <v>120</v>
      </c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3"/>
    </row>
    <row r="94" spans="1:18" s="150" customFormat="1" x14ac:dyDescent="0.45">
      <c r="A94" s="147">
        <v>2</v>
      </c>
      <c r="B94" s="144" t="s">
        <v>121</v>
      </c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</row>
    <row r="95" spans="1:18" s="150" customFormat="1" x14ac:dyDescent="0.45">
      <c r="A95" s="147">
        <v>3</v>
      </c>
      <c r="B95" s="144" t="s">
        <v>122</v>
      </c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5"/>
    </row>
    <row r="96" spans="1:18" s="150" customFormat="1" x14ac:dyDescent="0.45">
      <c r="A96" s="147">
        <v>4</v>
      </c>
      <c r="B96" s="144" t="s">
        <v>123</v>
      </c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5"/>
    </row>
    <row r="97" spans="1:18" s="150" customFormat="1" x14ac:dyDescent="0.45">
      <c r="A97" s="147">
        <v>5</v>
      </c>
      <c r="B97" s="144" t="s">
        <v>124</v>
      </c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5"/>
    </row>
    <row r="98" spans="1:18" s="150" customFormat="1" x14ac:dyDescent="0.45">
      <c r="A98" s="147">
        <v>6</v>
      </c>
      <c r="B98" s="144" t="s">
        <v>125</v>
      </c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</row>
    <row r="99" spans="1:18" s="391" customFormat="1" x14ac:dyDescent="0.45">
      <c r="A99" s="387">
        <v>7</v>
      </c>
      <c r="B99" s="388" t="s">
        <v>126</v>
      </c>
      <c r="C99" s="389"/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90"/>
    </row>
    <row r="100" spans="1:18" s="391" customFormat="1" x14ac:dyDescent="0.45">
      <c r="A100" s="387">
        <v>8</v>
      </c>
      <c r="B100" s="388" t="s">
        <v>127</v>
      </c>
      <c r="C100" s="389"/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90"/>
    </row>
    <row r="101" spans="1:18" s="391" customFormat="1" x14ac:dyDescent="0.45">
      <c r="A101" s="387">
        <v>9</v>
      </c>
      <c r="B101" s="388" t="s">
        <v>128</v>
      </c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90"/>
    </row>
    <row r="102" spans="1:18" s="391" customFormat="1" x14ac:dyDescent="0.45">
      <c r="A102" s="387">
        <v>10</v>
      </c>
      <c r="B102" s="388" t="s">
        <v>129</v>
      </c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90"/>
    </row>
    <row r="103" spans="1:18" s="391" customFormat="1" x14ac:dyDescent="0.45">
      <c r="A103" s="387">
        <v>11</v>
      </c>
      <c r="B103" s="388" t="s">
        <v>130</v>
      </c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90"/>
    </row>
    <row r="104" spans="1:18" s="391" customFormat="1" x14ac:dyDescent="0.45">
      <c r="A104" s="392">
        <v>12</v>
      </c>
      <c r="B104" s="393" t="s">
        <v>131</v>
      </c>
      <c r="C104" s="394"/>
      <c r="D104" s="394"/>
      <c r="E104" s="394"/>
      <c r="F104" s="394"/>
      <c r="G104" s="394"/>
      <c r="H104" s="394"/>
      <c r="I104" s="394"/>
      <c r="J104" s="394"/>
      <c r="K104" s="394"/>
      <c r="L104" s="394"/>
      <c r="M104" s="394"/>
      <c r="N104" s="394"/>
      <c r="O104" s="394"/>
      <c r="P104" s="394"/>
      <c r="Q104" s="394"/>
      <c r="R104" s="395"/>
    </row>
    <row r="105" spans="1:18" ht="24" thickBot="1" x14ac:dyDescent="0.55000000000000004">
      <c r="A105" s="599" t="s">
        <v>58</v>
      </c>
      <c r="B105" s="600"/>
      <c r="C105" s="260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</row>
    <row r="106" spans="1:18" s="149" customFormat="1" x14ac:dyDescent="0.2">
      <c r="A106" s="257" t="s">
        <v>249</v>
      </c>
      <c r="B106" s="258"/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</row>
    <row r="107" spans="1:18" s="150" customFormat="1" x14ac:dyDescent="0.45">
      <c r="A107" s="146">
        <v>1</v>
      </c>
      <c r="B107" s="143" t="s">
        <v>120</v>
      </c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3"/>
    </row>
    <row r="108" spans="1:18" s="150" customFormat="1" x14ac:dyDescent="0.45">
      <c r="A108" s="147">
        <v>2</v>
      </c>
      <c r="B108" s="144" t="s">
        <v>121</v>
      </c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</row>
    <row r="109" spans="1:18" s="150" customFormat="1" x14ac:dyDescent="0.45">
      <c r="A109" s="147">
        <v>3</v>
      </c>
      <c r="B109" s="144" t="s">
        <v>122</v>
      </c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5"/>
    </row>
    <row r="110" spans="1:18" s="150" customFormat="1" x14ac:dyDescent="0.45">
      <c r="A110" s="147">
        <v>4</v>
      </c>
      <c r="B110" s="144" t="s">
        <v>123</v>
      </c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5"/>
    </row>
    <row r="111" spans="1:18" s="150" customFormat="1" x14ac:dyDescent="0.45">
      <c r="A111" s="147">
        <v>5</v>
      </c>
      <c r="B111" s="144" t="s">
        <v>124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5"/>
    </row>
    <row r="112" spans="1:18" s="150" customFormat="1" x14ac:dyDescent="0.45">
      <c r="A112" s="147">
        <v>6</v>
      </c>
      <c r="B112" s="144" t="s">
        <v>125</v>
      </c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</row>
    <row r="113" spans="1:18" s="391" customFormat="1" x14ac:dyDescent="0.45">
      <c r="A113" s="387">
        <v>7</v>
      </c>
      <c r="B113" s="388" t="s">
        <v>126</v>
      </c>
      <c r="C113" s="389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9"/>
      <c r="P113" s="389"/>
      <c r="Q113" s="389"/>
      <c r="R113" s="390"/>
    </row>
    <row r="114" spans="1:18" s="391" customFormat="1" x14ac:dyDescent="0.45">
      <c r="A114" s="387">
        <v>8</v>
      </c>
      <c r="B114" s="388" t="s">
        <v>127</v>
      </c>
      <c r="C114" s="389"/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90"/>
    </row>
    <row r="115" spans="1:18" s="391" customFormat="1" x14ac:dyDescent="0.45">
      <c r="A115" s="387">
        <v>9</v>
      </c>
      <c r="B115" s="388" t="s">
        <v>128</v>
      </c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90"/>
    </row>
    <row r="116" spans="1:18" s="391" customFormat="1" x14ac:dyDescent="0.45">
      <c r="A116" s="387">
        <v>10</v>
      </c>
      <c r="B116" s="388" t="s">
        <v>129</v>
      </c>
      <c r="C116" s="389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389"/>
      <c r="Q116" s="389"/>
      <c r="R116" s="390"/>
    </row>
    <row r="117" spans="1:18" s="391" customFormat="1" x14ac:dyDescent="0.45">
      <c r="A117" s="387">
        <v>11</v>
      </c>
      <c r="B117" s="388" t="s">
        <v>130</v>
      </c>
      <c r="C117" s="389"/>
      <c r="D117" s="389"/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  <c r="Q117" s="389"/>
      <c r="R117" s="390"/>
    </row>
    <row r="118" spans="1:18" s="391" customFormat="1" x14ac:dyDescent="0.45">
      <c r="A118" s="392">
        <v>12</v>
      </c>
      <c r="B118" s="393" t="s">
        <v>131</v>
      </c>
      <c r="C118" s="394"/>
      <c r="D118" s="394"/>
      <c r="E118" s="394"/>
      <c r="F118" s="394"/>
      <c r="G118" s="394"/>
      <c r="H118" s="394"/>
      <c r="I118" s="394"/>
      <c r="J118" s="394"/>
      <c r="K118" s="394"/>
      <c r="L118" s="394"/>
      <c r="M118" s="394"/>
      <c r="N118" s="394"/>
      <c r="O118" s="394"/>
      <c r="P118" s="394"/>
      <c r="Q118" s="394"/>
      <c r="R118" s="395"/>
    </row>
    <row r="119" spans="1:18" ht="24" thickBot="1" x14ac:dyDescent="0.55000000000000004">
      <c r="A119" s="599" t="s">
        <v>58</v>
      </c>
      <c r="B119" s="600"/>
      <c r="C119" s="260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</row>
    <row r="120" spans="1:18" x14ac:dyDescent="0.5">
      <c r="A120" s="601" t="s">
        <v>251</v>
      </c>
      <c r="B120" s="602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</row>
  </sheetData>
  <mergeCells count="31">
    <mergeCell ref="A119:B119"/>
    <mergeCell ref="A120:B120"/>
    <mergeCell ref="A105:B105"/>
    <mergeCell ref="A91:B91"/>
    <mergeCell ref="A77:B77"/>
    <mergeCell ref="O32:R34"/>
    <mergeCell ref="C33:H33"/>
    <mergeCell ref="I33:N33"/>
    <mergeCell ref="C34:E34"/>
    <mergeCell ref="F34:H34"/>
    <mergeCell ref="I34:K34"/>
    <mergeCell ref="L34:N34"/>
    <mergeCell ref="A24:B24"/>
    <mergeCell ref="A32:B35"/>
    <mergeCell ref="C32:N32"/>
    <mergeCell ref="A63:B63"/>
    <mergeCell ref="A49:B49"/>
    <mergeCell ref="A1:R1"/>
    <mergeCell ref="A4:R4"/>
    <mergeCell ref="A5:L5"/>
    <mergeCell ref="A6:L6"/>
    <mergeCell ref="A8:B11"/>
    <mergeCell ref="C8:N8"/>
    <mergeCell ref="O8:R10"/>
    <mergeCell ref="C9:H9"/>
    <mergeCell ref="I9:N9"/>
    <mergeCell ref="C10:E10"/>
    <mergeCell ref="F10:H10"/>
    <mergeCell ref="I10:K10"/>
    <mergeCell ref="L10:N10"/>
    <mergeCell ref="A2:R2"/>
  </mergeCells>
  <pageMargins left="0.6692913385826772" right="0.19685039370078741" top="0.70866141732283472" bottom="0.39370078740157483" header="0.31496062992125984" footer="0.31496062992125984"/>
  <pageSetup paperSize="9" scale="50" orientation="landscape" r:id="rId1"/>
  <rowBreaks count="2" manualBreakCount="2">
    <brk id="63" max="17" man="1"/>
    <brk id="91" max="17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7"/>
  <sheetViews>
    <sheetView view="pageBreakPreview" zoomScale="50" zoomScaleNormal="80" zoomScaleSheetLayoutView="50" workbookViewId="0">
      <selection activeCell="C15" sqref="C15"/>
    </sheetView>
  </sheetViews>
  <sheetFormatPr defaultRowHeight="23.25" x14ac:dyDescent="0.5"/>
  <cols>
    <col min="1" max="1" width="3.375" style="28" customWidth="1"/>
    <col min="2" max="2" width="15.75" style="1" customWidth="1"/>
    <col min="3" max="3" width="3.375" style="28" customWidth="1"/>
    <col min="4" max="4" width="9" style="1" customWidth="1"/>
    <col min="5" max="5" width="13.625" style="473" customWidth="1"/>
    <col min="6" max="6" width="22.625" style="473" customWidth="1"/>
    <col min="7" max="7" width="10.125" style="473" customWidth="1"/>
    <col min="8" max="8" width="13.625" style="473" customWidth="1"/>
    <col min="9" max="9" width="22.625" style="473" customWidth="1"/>
    <col min="10" max="10" width="10.125" style="473" customWidth="1"/>
    <col min="11" max="11" width="13.625" style="473" customWidth="1"/>
    <col min="12" max="12" width="22.625" style="473" customWidth="1"/>
    <col min="13" max="13" width="10.125" style="473" customWidth="1"/>
    <col min="14" max="14" width="13.625" style="473" customWidth="1"/>
    <col min="15" max="15" width="22.625" style="473" customWidth="1"/>
    <col min="16" max="16" width="10.125" style="473" customWidth="1"/>
    <col min="17" max="17" width="13.625" style="473" customWidth="1"/>
    <col min="18" max="18" width="22.625" style="473" customWidth="1"/>
    <col min="19" max="19" width="10.125" style="473" customWidth="1"/>
    <col min="20" max="20" width="9.625" style="473" customWidth="1"/>
    <col min="21" max="21" width="17" style="1" customWidth="1"/>
    <col min="22" max="22" width="18.5" style="1" customWidth="1"/>
    <col min="23" max="16384" width="9" style="1"/>
  </cols>
  <sheetData>
    <row r="1" spans="1:22" ht="34.5" x14ac:dyDescent="0.5">
      <c r="A1" s="591" t="s">
        <v>524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</row>
    <row r="2" spans="1:22" ht="34.5" x14ac:dyDescent="0.5">
      <c r="A2" s="591" t="s">
        <v>435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</row>
    <row r="3" spans="1:22" ht="34.5" x14ac:dyDescent="0.5">
      <c r="A3" s="200"/>
      <c r="B3" s="200"/>
      <c r="C3" s="200"/>
      <c r="D3" s="200"/>
      <c r="E3" s="200"/>
      <c r="F3" s="200"/>
      <c r="G3" s="200"/>
      <c r="H3" s="200"/>
      <c r="I3" s="200"/>
      <c r="J3" s="591" t="s">
        <v>528</v>
      </c>
      <c r="K3" s="591"/>
      <c r="L3" s="591"/>
      <c r="M3" s="200"/>
      <c r="N3" s="200"/>
      <c r="O3" s="200"/>
      <c r="P3" s="200"/>
      <c r="Q3" s="200"/>
      <c r="R3" s="200"/>
      <c r="S3" s="200"/>
      <c r="T3" s="200"/>
    </row>
    <row r="4" spans="1:22" ht="31.5" x14ac:dyDescent="0.5">
      <c r="A4" s="592" t="s">
        <v>395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3"/>
      <c r="V4" s="3"/>
    </row>
    <row r="5" spans="1:22" ht="31.5" x14ac:dyDescent="0.65">
      <c r="A5" s="592" t="s">
        <v>163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11"/>
      <c r="P5" s="534"/>
      <c r="Q5" s="534"/>
      <c r="R5" s="534"/>
      <c r="S5" s="535"/>
      <c r="T5" s="535"/>
    </row>
    <row r="6" spans="1:22" ht="31.5" x14ac:dyDescent="0.65">
      <c r="A6" s="592" t="s">
        <v>168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11"/>
      <c r="P6" s="534"/>
      <c r="Q6" s="534"/>
      <c r="R6" s="534"/>
      <c r="S6" s="535"/>
      <c r="T6" s="535"/>
    </row>
    <row r="8" spans="1:22" s="472" customFormat="1" ht="23.25" customHeight="1" x14ac:dyDescent="0.2">
      <c r="A8" s="573" t="s">
        <v>28</v>
      </c>
      <c r="B8" s="575"/>
      <c r="C8" s="573" t="s">
        <v>132</v>
      </c>
      <c r="D8" s="575"/>
      <c r="E8" s="604" t="s">
        <v>483</v>
      </c>
      <c r="F8" s="605"/>
      <c r="G8" s="605"/>
      <c r="H8" s="605"/>
      <c r="I8" s="605"/>
      <c r="J8" s="606"/>
      <c r="K8" s="556" t="s">
        <v>484</v>
      </c>
      <c r="L8" s="556"/>
      <c r="M8" s="556"/>
      <c r="N8" s="556"/>
      <c r="O8" s="556"/>
      <c r="P8" s="556"/>
      <c r="Q8" s="573" t="s">
        <v>482</v>
      </c>
      <c r="R8" s="574"/>
      <c r="S8" s="574"/>
      <c r="T8" s="575"/>
    </row>
    <row r="9" spans="1:22" s="472" customFormat="1" x14ac:dyDescent="0.2">
      <c r="A9" s="593"/>
      <c r="B9" s="594"/>
      <c r="C9" s="593"/>
      <c r="D9" s="594"/>
      <c r="E9" s="604" t="s">
        <v>380</v>
      </c>
      <c r="F9" s="605"/>
      <c r="G9" s="605"/>
      <c r="H9" s="605" t="s">
        <v>133</v>
      </c>
      <c r="I9" s="605"/>
      <c r="J9" s="606"/>
      <c r="K9" s="604" t="s">
        <v>380</v>
      </c>
      <c r="L9" s="605"/>
      <c r="M9" s="605"/>
      <c r="N9" s="605" t="s">
        <v>133</v>
      </c>
      <c r="O9" s="605"/>
      <c r="P9" s="606"/>
      <c r="Q9" s="595"/>
      <c r="R9" s="603"/>
      <c r="S9" s="603"/>
      <c r="T9" s="596"/>
    </row>
    <row r="10" spans="1:22" s="149" customFormat="1" ht="21" customHeight="1" x14ac:dyDescent="0.2">
      <c r="A10" s="595"/>
      <c r="B10" s="596"/>
      <c r="C10" s="595"/>
      <c r="D10" s="596"/>
      <c r="E10" s="478" t="s">
        <v>481</v>
      </c>
      <c r="F10" s="479" t="s">
        <v>381</v>
      </c>
      <c r="G10" s="479" t="s">
        <v>135</v>
      </c>
      <c r="H10" s="479" t="s">
        <v>481</v>
      </c>
      <c r="I10" s="479" t="s">
        <v>381</v>
      </c>
      <c r="J10" s="480" t="s">
        <v>135</v>
      </c>
      <c r="K10" s="478" t="s">
        <v>481</v>
      </c>
      <c r="L10" s="479" t="s">
        <v>381</v>
      </c>
      <c r="M10" s="479" t="s">
        <v>135</v>
      </c>
      <c r="N10" s="479" t="s">
        <v>481</v>
      </c>
      <c r="O10" s="479" t="s">
        <v>381</v>
      </c>
      <c r="P10" s="480" t="s">
        <v>135</v>
      </c>
      <c r="Q10" s="478" t="s">
        <v>481</v>
      </c>
      <c r="R10" s="479" t="s">
        <v>381</v>
      </c>
      <c r="S10" s="479" t="s">
        <v>135</v>
      </c>
      <c r="T10" s="480" t="s">
        <v>137</v>
      </c>
    </row>
    <row r="11" spans="1:22" s="149" customFormat="1" x14ac:dyDescent="0.2">
      <c r="A11" s="256" t="s">
        <v>485</v>
      </c>
      <c r="B11" s="254"/>
      <c r="C11" s="256"/>
      <c r="D11" s="254"/>
      <c r="E11" s="481"/>
      <c r="F11" s="482"/>
      <c r="G11" s="482"/>
      <c r="H11" s="482"/>
      <c r="I11" s="482"/>
      <c r="J11" s="483"/>
      <c r="K11" s="481"/>
      <c r="L11" s="482"/>
      <c r="M11" s="482"/>
      <c r="N11" s="482"/>
      <c r="O11" s="482"/>
      <c r="P11" s="483"/>
      <c r="Q11" s="481"/>
      <c r="R11" s="482"/>
      <c r="S11" s="482"/>
      <c r="T11" s="483"/>
    </row>
    <row r="12" spans="1:22" s="150" customFormat="1" x14ac:dyDescent="0.45">
      <c r="A12" s="146"/>
      <c r="B12" s="253"/>
      <c r="C12" s="146">
        <v>1</v>
      </c>
      <c r="D12" s="253" t="s">
        <v>120</v>
      </c>
      <c r="E12" s="484"/>
      <c r="F12" s="485"/>
      <c r="G12" s="485"/>
      <c r="H12" s="485"/>
      <c r="I12" s="485"/>
      <c r="J12" s="486"/>
      <c r="K12" s="484"/>
      <c r="L12" s="485"/>
      <c r="M12" s="485"/>
      <c r="N12" s="485"/>
      <c r="O12" s="485"/>
      <c r="P12" s="486"/>
      <c r="Q12" s="484"/>
      <c r="R12" s="485"/>
      <c r="S12" s="485"/>
      <c r="T12" s="502"/>
    </row>
    <row r="13" spans="1:22" s="150" customFormat="1" x14ac:dyDescent="0.45">
      <c r="A13" s="147"/>
      <c r="B13" s="144"/>
      <c r="C13" s="147">
        <v>2</v>
      </c>
      <c r="D13" s="144" t="s">
        <v>121</v>
      </c>
      <c r="E13" s="487"/>
      <c r="F13" s="488"/>
      <c r="G13" s="488"/>
      <c r="H13" s="488"/>
      <c r="I13" s="488"/>
      <c r="J13" s="489"/>
      <c r="K13" s="487"/>
      <c r="L13" s="488"/>
      <c r="M13" s="488"/>
      <c r="N13" s="488"/>
      <c r="O13" s="488"/>
      <c r="P13" s="489"/>
      <c r="Q13" s="487"/>
      <c r="R13" s="488"/>
      <c r="S13" s="488"/>
      <c r="T13" s="489"/>
    </row>
    <row r="14" spans="1:22" s="150" customFormat="1" x14ac:dyDescent="0.45">
      <c r="A14" s="147"/>
      <c r="B14" s="144"/>
      <c r="C14" s="147">
        <v>3</v>
      </c>
      <c r="D14" s="144" t="s">
        <v>122</v>
      </c>
      <c r="E14" s="487"/>
      <c r="F14" s="488"/>
      <c r="G14" s="488"/>
      <c r="H14" s="488"/>
      <c r="I14" s="488"/>
      <c r="J14" s="489"/>
      <c r="K14" s="487"/>
      <c r="L14" s="488"/>
      <c r="M14" s="488"/>
      <c r="N14" s="488"/>
      <c r="O14" s="488"/>
      <c r="P14" s="489"/>
      <c r="Q14" s="487"/>
      <c r="R14" s="488"/>
      <c r="S14" s="488"/>
      <c r="T14" s="503"/>
    </row>
    <row r="15" spans="1:22" s="150" customFormat="1" x14ac:dyDescent="0.45">
      <c r="A15" s="147"/>
      <c r="B15" s="144"/>
      <c r="C15" s="147">
        <v>4</v>
      </c>
      <c r="D15" s="144" t="s">
        <v>123</v>
      </c>
      <c r="E15" s="487"/>
      <c r="F15" s="488"/>
      <c r="G15" s="488"/>
      <c r="H15" s="488"/>
      <c r="I15" s="488"/>
      <c r="J15" s="489"/>
      <c r="K15" s="487"/>
      <c r="L15" s="488"/>
      <c r="M15" s="488"/>
      <c r="N15" s="488"/>
      <c r="O15" s="488"/>
      <c r="P15" s="489"/>
      <c r="Q15" s="487"/>
      <c r="R15" s="488"/>
      <c r="S15" s="488"/>
      <c r="T15" s="503"/>
    </row>
    <row r="16" spans="1:22" s="150" customFormat="1" x14ac:dyDescent="0.45">
      <c r="A16" s="147"/>
      <c r="B16" s="144"/>
      <c r="C16" s="147">
        <v>5</v>
      </c>
      <c r="D16" s="144" t="s">
        <v>124</v>
      </c>
      <c r="E16" s="487"/>
      <c r="F16" s="488"/>
      <c r="G16" s="488"/>
      <c r="H16" s="488"/>
      <c r="I16" s="488"/>
      <c r="J16" s="489"/>
      <c r="K16" s="487"/>
      <c r="L16" s="488"/>
      <c r="M16" s="488"/>
      <c r="N16" s="488"/>
      <c r="O16" s="488"/>
      <c r="P16" s="489"/>
      <c r="Q16" s="487"/>
      <c r="R16" s="488"/>
      <c r="S16" s="488"/>
      <c r="T16" s="503"/>
    </row>
    <row r="17" spans="1:20" s="150" customFormat="1" x14ac:dyDescent="0.45">
      <c r="A17" s="147"/>
      <c r="B17" s="144"/>
      <c r="C17" s="147">
        <v>6</v>
      </c>
      <c r="D17" s="144" t="s">
        <v>125</v>
      </c>
      <c r="E17" s="487"/>
      <c r="F17" s="488"/>
      <c r="G17" s="488"/>
      <c r="H17" s="488"/>
      <c r="I17" s="488"/>
      <c r="J17" s="489"/>
      <c r="K17" s="487"/>
      <c r="L17" s="488"/>
      <c r="M17" s="488"/>
      <c r="N17" s="488"/>
      <c r="O17" s="488"/>
      <c r="P17" s="489"/>
      <c r="Q17" s="487"/>
      <c r="R17" s="488"/>
      <c r="S17" s="488"/>
      <c r="T17" s="489"/>
    </row>
    <row r="18" spans="1:20" s="391" customFormat="1" x14ac:dyDescent="0.45">
      <c r="A18" s="387"/>
      <c r="B18" s="388"/>
      <c r="C18" s="387">
        <v>7</v>
      </c>
      <c r="D18" s="388" t="s">
        <v>126</v>
      </c>
      <c r="E18" s="490"/>
      <c r="F18" s="491"/>
      <c r="G18" s="491"/>
      <c r="H18" s="491"/>
      <c r="I18" s="491"/>
      <c r="J18" s="492"/>
      <c r="K18" s="490"/>
      <c r="L18" s="491"/>
      <c r="M18" s="491"/>
      <c r="N18" s="491"/>
      <c r="O18" s="491"/>
      <c r="P18" s="492"/>
      <c r="Q18" s="490"/>
      <c r="R18" s="491"/>
      <c r="S18" s="491"/>
      <c r="T18" s="504"/>
    </row>
    <row r="19" spans="1:20" s="391" customFormat="1" x14ac:dyDescent="0.45">
      <c r="A19" s="387"/>
      <c r="B19" s="388"/>
      <c r="C19" s="387">
        <v>8</v>
      </c>
      <c r="D19" s="388" t="s">
        <v>127</v>
      </c>
      <c r="E19" s="490"/>
      <c r="F19" s="491"/>
      <c r="G19" s="491"/>
      <c r="H19" s="491"/>
      <c r="I19" s="491"/>
      <c r="J19" s="492"/>
      <c r="K19" s="490"/>
      <c r="L19" s="491"/>
      <c r="M19" s="491"/>
      <c r="N19" s="491"/>
      <c r="O19" s="491"/>
      <c r="P19" s="492"/>
      <c r="Q19" s="490"/>
      <c r="R19" s="491"/>
      <c r="S19" s="491"/>
      <c r="T19" s="504"/>
    </row>
    <row r="20" spans="1:20" s="391" customFormat="1" x14ac:dyDescent="0.45">
      <c r="A20" s="387"/>
      <c r="B20" s="388"/>
      <c r="C20" s="387">
        <v>9</v>
      </c>
      <c r="D20" s="388" t="s">
        <v>128</v>
      </c>
      <c r="E20" s="490"/>
      <c r="F20" s="491"/>
      <c r="G20" s="491"/>
      <c r="H20" s="491"/>
      <c r="I20" s="491"/>
      <c r="J20" s="492"/>
      <c r="K20" s="490"/>
      <c r="L20" s="491"/>
      <c r="M20" s="491"/>
      <c r="N20" s="491"/>
      <c r="O20" s="491"/>
      <c r="P20" s="492"/>
      <c r="Q20" s="490"/>
      <c r="R20" s="491"/>
      <c r="S20" s="491"/>
      <c r="T20" s="504"/>
    </row>
    <row r="21" spans="1:20" s="391" customFormat="1" x14ac:dyDescent="0.45">
      <c r="A21" s="387"/>
      <c r="B21" s="388"/>
      <c r="C21" s="387">
        <v>10</v>
      </c>
      <c r="D21" s="388" t="s">
        <v>129</v>
      </c>
      <c r="E21" s="490"/>
      <c r="F21" s="491"/>
      <c r="G21" s="491"/>
      <c r="H21" s="491"/>
      <c r="I21" s="491"/>
      <c r="J21" s="492"/>
      <c r="K21" s="490"/>
      <c r="L21" s="491"/>
      <c r="M21" s="491"/>
      <c r="N21" s="491"/>
      <c r="O21" s="491"/>
      <c r="P21" s="492"/>
      <c r="Q21" s="490"/>
      <c r="R21" s="491"/>
      <c r="S21" s="491"/>
      <c r="T21" s="504"/>
    </row>
    <row r="22" spans="1:20" s="391" customFormat="1" x14ac:dyDescent="0.45">
      <c r="A22" s="387"/>
      <c r="B22" s="388"/>
      <c r="C22" s="387">
        <v>11</v>
      </c>
      <c r="D22" s="388" t="s">
        <v>130</v>
      </c>
      <c r="E22" s="490"/>
      <c r="F22" s="491"/>
      <c r="G22" s="491"/>
      <c r="H22" s="491"/>
      <c r="I22" s="491"/>
      <c r="J22" s="492"/>
      <c r="K22" s="490"/>
      <c r="L22" s="491"/>
      <c r="M22" s="491"/>
      <c r="N22" s="491"/>
      <c r="O22" s="491"/>
      <c r="P22" s="492"/>
      <c r="Q22" s="490"/>
      <c r="R22" s="491"/>
      <c r="S22" s="491"/>
      <c r="T22" s="504"/>
    </row>
    <row r="23" spans="1:20" s="391" customFormat="1" x14ac:dyDescent="0.45">
      <c r="A23" s="392"/>
      <c r="B23" s="393"/>
      <c r="C23" s="392">
        <v>12</v>
      </c>
      <c r="D23" s="393" t="s">
        <v>131</v>
      </c>
      <c r="E23" s="493"/>
      <c r="F23" s="494"/>
      <c r="G23" s="494"/>
      <c r="H23" s="494"/>
      <c r="I23" s="494"/>
      <c r="J23" s="495"/>
      <c r="K23" s="493"/>
      <c r="L23" s="494"/>
      <c r="M23" s="494"/>
      <c r="N23" s="494"/>
      <c r="O23" s="494"/>
      <c r="P23" s="495"/>
      <c r="Q23" s="493"/>
      <c r="R23" s="494"/>
      <c r="S23" s="494"/>
      <c r="T23" s="505"/>
    </row>
    <row r="24" spans="1:20" ht="24" thickBot="1" x14ac:dyDescent="0.55000000000000004">
      <c r="A24" s="599"/>
      <c r="B24" s="600"/>
      <c r="C24" s="599" t="s">
        <v>58</v>
      </c>
      <c r="D24" s="600"/>
      <c r="E24" s="496"/>
      <c r="F24" s="497"/>
      <c r="G24" s="497"/>
      <c r="H24" s="497"/>
      <c r="I24" s="497"/>
      <c r="J24" s="498"/>
      <c r="K24" s="496"/>
      <c r="L24" s="497"/>
      <c r="M24" s="497"/>
      <c r="N24" s="497"/>
      <c r="O24" s="497"/>
      <c r="P24" s="498"/>
      <c r="Q24" s="496"/>
      <c r="R24" s="497"/>
      <c r="S24" s="497"/>
      <c r="T24" s="498"/>
    </row>
    <row r="25" spans="1:20" s="149" customFormat="1" x14ac:dyDescent="0.2">
      <c r="A25" s="257" t="s">
        <v>486</v>
      </c>
      <c r="B25" s="258"/>
      <c r="C25" s="257"/>
      <c r="D25" s="258"/>
      <c r="E25" s="499"/>
      <c r="F25" s="500"/>
      <c r="G25" s="500"/>
      <c r="H25" s="500"/>
      <c r="I25" s="500"/>
      <c r="J25" s="501"/>
      <c r="K25" s="499"/>
      <c r="L25" s="500"/>
      <c r="M25" s="500"/>
      <c r="N25" s="500"/>
      <c r="O25" s="500"/>
      <c r="P25" s="501"/>
      <c r="Q25" s="499"/>
      <c r="R25" s="500"/>
      <c r="S25" s="500"/>
      <c r="T25" s="501"/>
    </row>
    <row r="26" spans="1:20" s="150" customFormat="1" x14ac:dyDescent="0.45">
      <c r="A26" s="146"/>
      <c r="B26" s="143"/>
      <c r="C26" s="146">
        <v>1</v>
      </c>
      <c r="D26" s="143" t="s">
        <v>120</v>
      </c>
      <c r="E26" s="484"/>
      <c r="F26" s="485"/>
      <c r="G26" s="485"/>
      <c r="H26" s="485"/>
      <c r="I26" s="485"/>
      <c r="J26" s="486"/>
      <c r="K26" s="484"/>
      <c r="L26" s="485"/>
      <c r="M26" s="485"/>
      <c r="N26" s="485"/>
      <c r="O26" s="485"/>
      <c r="P26" s="486"/>
      <c r="Q26" s="484"/>
      <c r="R26" s="485"/>
      <c r="S26" s="485"/>
      <c r="T26" s="502"/>
    </row>
    <row r="27" spans="1:20" s="150" customFormat="1" x14ac:dyDescent="0.45">
      <c r="A27" s="147"/>
      <c r="B27" s="144"/>
      <c r="C27" s="147">
        <v>2</v>
      </c>
      <c r="D27" s="144" t="s">
        <v>121</v>
      </c>
      <c r="E27" s="487"/>
      <c r="F27" s="488"/>
      <c r="G27" s="488"/>
      <c r="H27" s="488"/>
      <c r="I27" s="488"/>
      <c r="J27" s="489"/>
      <c r="K27" s="487"/>
      <c r="L27" s="488"/>
      <c r="M27" s="488"/>
      <c r="N27" s="488"/>
      <c r="O27" s="488"/>
      <c r="P27" s="489"/>
      <c r="Q27" s="487"/>
      <c r="R27" s="488"/>
      <c r="S27" s="488"/>
      <c r="T27" s="489"/>
    </row>
    <row r="28" spans="1:20" s="150" customFormat="1" x14ac:dyDescent="0.45">
      <c r="A28" s="147"/>
      <c r="B28" s="144"/>
      <c r="C28" s="147">
        <v>3</v>
      </c>
      <c r="D28" s="144" t="s">
        <v>122</v>
      </c>
      <c r="E28" s="487"/>
      <c r="F28" s="488"/>
      <c r="G28" s="488"/>
      <c r="H28" s="488"/>
      <c r="I28" s="488"/>
      <c r="J28" s="489"/>
      <c r="K28" s="487"/>
      <c r="L28" s="488"/>
      <c r="M28" s="488"/>
      <c r="N28" s="488"/>
      <c r="O28" s="488"/>
      <c r="P28" s="489"/>
      <c r="Q28" s="487"/>
      <c r="R28" s="488"/>
      <c r="S28" s="488"/>
      <c r="T28" s="503"/>
    </row>
    <row r="29" spans="1:20" s="150" customFormat="1" x14ac:dyDescent="0.45">
      <c r="A29" s="147"/>
      <c r="B29" s="144"/>
      <c r="C29" s="147">
        <v>4</v>
      </c>
      <c r="D29" s="144" t="s">
        <v>123</v>
      </c>
      <c r="E29" s="487"/>
      <c r="F29" s="488"/>
      <c r="G29" s="488"/>
      <c r="H29" s="488"/>
      <c r="I29" s="488"/>
      <c r="J29" s="489"/>
      <c r="K29" s="487"/>
      <c r="L29" s="488"/>
      <c r="M29" s="488"/>
      <c r="N29" s="488"/>
      <c r="O29" s="488"/>
      <c r="P29" s="489"/>
      <c r="Q29" s="487"/>
      <c r="R29" s="488"/>
      <c r="S29" s="488"/>
      <c r="T29" s="503"/>
    </row>
    <row r="30" spans="1:20" s="150" customFormat="1" x14ac:dyDescent="0.45">
      <c r="A30" s="147"/>
      <c r="B30" s="144"/>
      <c r="C30" s="147">
        <v>5</v>
      </c>
      <c r="D30" s="144" t="s">
        <v>124</v>
      </c>
      <c r="E30" s="487"/>
      <c r="F30" s="488"/>
      <c r="G30" s="488"/>
      <c r="H30" s="488"/>
      <c r="I30" s="488"/>
      <c r="J30" s="489"/>
      <c r="K30" s="487"/>
      <c r="L30" s="488"/>
      <c r="M30" s="488"/>
      <c r="N30" s="488"/>
      <c r="O30" s="488"/>
      <c r="P30" s="489"/>
      <c r="Q30" s="487"/>
      <c r="R30" s="488"/>
      <c r="S30" s="488"/>
      <c r="T30" s="503"/>
    </row>
    <row r="31" spans="1:20" s="150" customFormat="1" x14ac:dyDescent="0.45">
      <c r="A31" s="147"/>
      <c r="B31" s="144"/>
      <c r="C31" s="147">
        <v>6</v>
      </c>
      <c r="D31" s="144" t="s">
        <v>125</v>
      </c>
      <c r="E31" s="487"/>
      <c r="F31" s="488"/>
      <c r="G31" s="488"/>
      <c r="H31" s="488"/>
      <c r="I31" s="488"/>
      <c r="J31" s="489"/>
      <c r="K31" s="487"/>
      <c r="L31" s="488"/>
      <c r="M31" s="488"/>
      <c r="N31" s="488"/>
      <c r="O31" s="488"/>
      <c r="P31" s="489"/>
      <c r="Q31" s="487"/>
      <c r="R31" s="488"/>
      <c r="S31" s="488"/>
      <c r="T31" s="489"/>
    </row>
    <row r="32" spans="1:20" s="391" customFormat="1" x14ac:dyDescent="0.45">
      <c r="A32" s="387"/>
      <c r="B32" s="388"/>
      <c r="C32" s="387">
        <v>7</v>
      </c>
      <c r="D32" s="388" t="s">
        <v>126</v>
      </c>
      <c r="E32" s="490"/>
      <c r="F32" s="491"/>
      <c r="G32" s="491"/>
      <c r="H32" s="491"/>
      <c r="I32" s="491"/>
      <c r="J32" s="492"/>
      <c r="K32" s="490"/>
      <c r="L32" s="491"/>
      <c r="M32" s="491"/>
      <c r="N32" s="491"/>
      <c r="O32" s="491"/>
      <c r="P32" s="492"/>
      <c r="Q32" s="490"/>
      <c r="R32" s="491"/>
      <c r="S32" s="491"/>
      <c r="T32" s="504"/>
    </row>
    <row r="33" spans="1:20" s="391" customFormat="1" x14ac:dyDescent="0.45">
      <c r="A33" s="387"/>
      <c r="B33" s="388"/>
      <c r="C33" s="387">
        <v>8</v>
      </c>
      <c r="D33" s="388" t="s">
        <v>127</v>
      </c>
      <c r="E33" s="490"/>
      <c r="F33" s="491"/>
      <c r="G33" s="491"/>
      <c r="H33" s="491"/>
      <c r="I33" s="491"/>
      <c r="J33" s="492"/>
      <c r="K33" s="490"/>
      <c r="L33" s="491"/>
      <c r="M33" s="491"/>
      <c r="N33" s="491"/>
      <c r="O33" s="491"/>
      <c r="P33" s="492"/>
      <c r="Q33" s="490"/>
      <c r="R33" s="491"/>
      <c r="S33" s="491"/>
      <c r="T33" s="504"/>
    </row>
    <row r="34" spans="1:20" s="391" customFormat="1" x14ac:dyDescent="0.45">
      <c r="A34" s="387"/>
      <c r="B34" s="388"/>
      <c r="C34" s="387">
        <v>9</v>
      </c>
      <c r="D34" s="388" t="s">
        <v>128</v>
      </c>
      <c r="E34" s="490"/>
      <c r="F34" s="491"/>
      <c r="G34" s="491"/>
      <c r="H34" s="491"/>
      <c r="I34" s="491"/>
      <c r="J34" s="492"/>
      <c r="K34" s="490"/>
      <c r="L34" s="491"/>
      <c r="M34" s="491"/>
      <c r="N34" s="491"/>
      <c r="O34" s="491"/>
      <c r="P34" s="492"/>
      <c r="Q34" s="490"/>
      <c r="R34" s="491"/>
      <c r="S34" s="491"/>
      <c r="T34" s="504"/>
    </row>
    <row r="35" spans="1:20" s="391" customFormat="1" x14ac:dyDescent="0.45">
      <c r="A35" s="387"/>
      <c r="B35" s="388"/>
      <c r="C35" s="387">
        <v>10</v>
      </c>
      <c r="D35" s="388" t="s">
        <v>129</v>
      </c>
      <c r="E35" s="490"/>
      <c r="F35" s="491"/>
      <c r="G35" s="491"/>
      <c r="H35" s="491"/>
      <c r="I35" s="491"/>
      <c r="J35" s="492"/>
      <c r="K35" s="490"/>
      <c r="L35" s="491"/>
      <c r="M35" s="491"/>
      <c r="N35" s="491"/>
      <c r="O35" s="491"/>
      <c r="P35" s="492"/>
      <c r="Q35" s="490"/>
      <c r="R35" s="491"/>
      <c r="S35" s="491"/>
      <c r="T35" s="504"/>
    </row>
    <row r="36" spans="1:20" s="391" customFormat="1" x14ac:dyDescent="0.45">
      <c r="A36" s="387"/>
      <c r="B36" s="388"/>
      <c r="C36" s="387">
        <v>11</v>
      </c>
      <c r="D36" s="388" t="s">
        <v>130</v>
      </c>
      <c r="E36" s="490"/>
      <c r="F36" s="491"/>
      <c r="G36" s="491"/>
      <c r="H36" s="491"/>
      <c r="I36" s="491"/>
      <c r="J36" s="492"/>
      <c r="K36" s="490"/>
      <c r="L36" s="491"/>
      <c r="M36" s="491"/>
      <c r="N36" s="491"/>
      <c r="O36" s="491"/>
      <c r="P36" s="492"/>
      <c r="Q36" s="490"/>
      <c r="R36" s="491"/>
      <c r="S36" s="491"/>
      <c r="T36" s="504"/>
    </row>
    <row r="37" spans="1:20" s="391" customFormat="1" x14ac:dyDescent="0.45">
      <c r="A37" s="392"/>
      <c r="B37" s="393"/>
      <c r="C37" s="392">
        <v>12</v>
      </c>
      <c r="D37" s="393" t="s">
        <v>131</v>
      </c>
      <c r="E37" s="493"/>
      <c r="F37" s="494"/>
      <c r="G37" s="494"/>
      <c r="H37" s="494"/>
      <c r="I37" s="494"/>
      <c r="J37" s="495"/>
      <c r="K37" s="493"/>
      <c r="L37" s="494"/>
      <c r="M37" s="494"/>
      <c r="N37" s="494"/>
      <c r="O37" s="494"/>
      <c r="P37" s="495"/>
      <c r="Q37" s="493"/>
      <c r="R37" s="494"/>
      <c r="S37" s="494"/>
      <c r="T37" s="505"/>
    </row>
    <row r="38" spans="1:20" ht="24" thickBot="1" x14ac:dyDescent="0.55000000000000004">
      <c r="A38" s="599"/>
      <c r="B38" s="600"/>
      <c r="C38" s="599" t="s">
        <v>58</v>
      </c>
      <c r="D38" s="600"/>
      <c r="E38" s="496"/>
      <c r="F38" s="497"/>
      <c r="G38" s="497"/>
      <c r="H38" s="497"/>
      <c r="I38" s="497"/>
      <c r="J38" s="498"/>
      <c r="K38" s="496"/>
      <c r="L38" s="497"/>
      <c r="M38" s="497"/>
      <c r="N38" s="497"/>
      <c r="O38" s="497"/>
      <c r="P38" s="498"/>
      <c r="Q38" s="496"/>
      <c r="R38" s="497"/>
      <c r="S38" s="497"/>
      <c r="T38" s="498"/>
    </row>
    <row r="39" spans="1:20" s="149" customFormat="1" x14ac:dyDescent="0.2">
      <c r="A39" s="257" t="s">
        <v>487</v>
      </c>
      <c r="B39" s="258"/>
      <c r="C39" s="257"/>
      <c r="D39" s="258"/>
      <c r="E39" s="499"/>
      <c r="F39" s="500"/>
      <c r="G39" s="500"/>
      <c r="H39" s="500"/>
      <c r="I39" s="500"/>
      <c r="J39" s="501"/>
      <c r="K39" s="499"/>
      <c r="L39" s="500"/>
      <c r="M39" s="500"/>
      <c r="N39" s="500"/>
      <c r="O39" s="500"/>
      <c r="P39" s="501"/>
      <c r="Q39" s="499"/>
      <c r="R39" s="500"/>
      <c r="S39" s="500"/>
      <c r="T39" s="501"/>
    </row>
    <row r="40" spans="1:20" s="150" customFormat="1" x14ac:dyDescent="0.45">
      <c r="A40" s="146"/>
      <c r="B40" s="143"/>
      <c r="C40" s="146">
        <v>1</v>
      </c>
      <c r="D40" s="143" t="s">
        <v>120</v>
      </c>
      <c r="E40" s="484"/>
      <c r="F40" s="485"/>
      <c r="G40" s="485"/>
      <c r="H40" s="485"/>
      <c r="I40" s="485"/>
      <c r="J40" s="486"/>
      <c r="K40" s="484"/>
      <c r="L40" s="485"/>
      <c r="M40" s="485"/>
      <c r="N40" s="485"/>
      <c r="O40" s="485"/>
      <c r="P40" s="486"/>
      <c r="Q40" s="484"/>
      <c r="R40" s="485"/>
      <c r="S40" s="485"/>
      <c r="T40" s="502"/>
    </row>
    <row r="41" spans="1:20" s="150" customFormat="1" x14ac:dyDescent="0.45">
      <c r="A41" s="147"/>
      <c r="B41" s="144"/>
      <c r="C41" s="147">
        <v>2</v>
      </c>
      <c r="D41" s="144" t="s">
        <v>121</v>
      </c>
      <c r="E41" s="487"/>
      <c r="F41" s="488"/>
      <c r="G41" s="488"/>
      <c r="H41" s="488"/>
      <c r="I41" s="488"/>
      <c r="J41" s="489"/>
      <c r="K41" s="487"/>
      <c r="L41" s="488"/>
      <c r="M41" s="488"/>
      <c r="N41" s="488"/>
      <c r="O41" s="488"/>
      <c r="P41" s="489"/>
      <c r="Q41" s="487"/>
      <c r="R41" s="488"/>
      <c r="S41" s="488"/>
      <c r="T41" s="489"/>
    </row>
    <row r="42" spans="1:20" s="150" customFormat="1" x14ac:dyDescent="0.45">
      <c r="A42" s="147"/>
      <c r="B42" s="144"/>
      <c r="C42" s="147">
        <v>3</v>
      </c>
      <c r="D42" s="144" t="s">
        <v>122</v>
      </c>
      <c r="E42" s="487"/>
      <c r="F42" s="488"/>
      <c r="G42" s="488"/>
      <c r="H42" s="488"/>
      <c r="I42" s="488"/>
      <c r="J42" s="489"/>
      <c r="K42" s="487"/>
      <c r="L42" s="488"/>
      <c r="M42" s="488"/>
      <c r="N42" s="488"/>
      <c r="O42" s="488"/>
      <c r="P42" s="489"/>
      <c r="Q42" s="487"/>
      <c r="R42" s="488"/>
      <c r="S42" s="488"/>
      <c r="T42" s="503"/>
    </row>
    <row r="43" spans="1:20" s="150" customFormat="1" x14ac:dyDescent="0.45">
      <c r="A43" s="147"/>
      <c r="B43" s="144"/>
      <c r="C43" s="147">
        <v>4</v>
      </c>
      <c r="D43" s="144" t="s">
        <v>123</v>
      </c>
      <c r="E43" s="487"/>
      <c r="F43" s="488"/>
      <c r="G43" s="488"/>
      <c r="H43" s="488"/>
      <c r="I43" s="488"/>
      <c r="J43" s="489"/>
      <c r="K43" s="487"/>
      <c r="L43" s="488"/>
      <c r="M43" s="488"/>
      <c r="N43" s="488"/>
      <c r="O43" s="488"/>
      <c r="P43" s="489"/>
      <c r="Q43" s="487"/>
      <c r="R43" s="488"/>
      <c r="S43" s="488"/>
      <c r="T43" s="503"/>
    </row>
    <row r="44" spans="1:20" s="150" customFormat="1" x14ac:dyDescent="0.45">
      <c r="A44" s="147"/>
      <c r="B44" s="144"/>
      <c r="C44" s="147">
        <v>5</v>
      </c>
      <c r="D44" s="144" t="s">
        <v>124</v>
      </c>
      <c r="E44" s="487"/>
      <c r="F44" s="488"/>
      <c r="G44" s="488"/>
      <c r="H44" s="488"/>
      <c r="I44" s="488"/>
      <c r="J44" s="489"/>
      <c r="K44" s="487"/>
      <c r="L44" s="488"/>
      <c r="M44" s="488"/>
      <c r="N44" s="488"/>
      <c r="O44" s="488"/>
      <c r="P44" s="489"/>
      <c r="Q44" s="487"/>
      <c r="R44" s="488"/>
      <c r="S44" s="488"/>
      <c r="T44" s="503"/>
    </row>
    <row r="45" spans="1:20" s="150" customFormat="1" x14ac:dyDescent="0.45">
      <c r="A45" s="147"/>
      <c r="B45" s="144"/>
      <c r="C45" s="147">
        <v>6</v>
      </c>
      <c r="D45" s="144" t="s">
        <v>125</v>
      </c>
      <c r="E45" s="487"/>
      <c r="F45" s="488"/>
      <c r="G45" s="488"/>
      <c r="H45" s="488"/>
      <c r="I45" s="488"/>
      <c r="J45" s="489"/>
      <c r="K45" s="487"/>
      <c r="L45" s="488"/>
      <c r="M45" s="488"/>
      <c r="N45" s="488"/>
      <c r="O45" s="488"/>
      <c r="P45" s="489"/>
      <c r="Q45" s="487"/>
      <c r="R45" s="488"/>
      <c r="S45" s="488"/>
      <c r="T45" s="489"/>
    </row>
    <row r="46" spans="1:20" s="391" customFormat="1" x14ac:dyDescent="0.45">
      <c r="A46" s="387"/>
      <c r="B46" s="388"/>
      <c r="C46" s="387">
        <v>7</v>
      </c>
      <c r="D46" s="388" t="s">
        <v>126</v>
      </c>
      <c r="E46" s="490"/>
      <c r="F46" s="491"/>
      <c r="G46" s="491"/>
      <c r="H46" s="491"/>
      <c r="I46" s="491"/>
      <c r="J46" s="492"/>
      <c r="K46" s="490"/>
      <c r="L46" s="491"/>
      <c r="M46" s="491"/>
      <c r="N46" s="491"/>
      <c r="O46" s="491"/>
      <c r="P46" s="492"/>
      <c r="Q46" s="490"/>
      <c r="R46" s="491"/>
      <c r="S46" s="491"/>
      <c r="T46" s="504"/>
    </row>
    <row r="47" spans="1:20" s="391" customFormat="1" x14ac:dyDescent="0.45">
      <c r="A47" s="387"/>
      <c r="B47" s="388"/>
      <c r="C47" s="387">
        <v>8</v>
      </c>
      <c r="D47" s="388" t="s">
        <v>127</v>
      </c>
      <c r="E47" s="490"/>
      <c r="F47" s="491"/>
      <c r="G47" s="491"/>
      <c r="H47" s="491"/>
      <c r="I47" s="491"/>
      <c r="J47" s="492"/>
      <c r="K47" s="490"/>
      <c r="L47" s="491"/>
      <c r="M47" s="491"/>
      <c r="N47" s="491"/>
      <c r="O47" s="491"/>
      <c r="P47" s="492"/>
      <c r="Q47" s="490"/>
      <c r="R47" s="491"/>
      <c r="S47" s="491"/>
      <c r="T47" s="504"/>
    </row>
    <row r="48" spans="1:20" s="391" customFormat="1" x14ac:dyDescent="0.45">
      <c r="A48" s="387"/>
      <c r="B48" s="388"/>
      <c r="C48" s="387">
        <v>9</v>
      </c>
      <c r="D48" s="388" t="s">
        <v>128</v>
      </c>
      <c r="E48" s="490"/>
      <c r="F48" s="491"/>
      <c r="G48" s="491"/>
      <c r="H48" s="491"/>
      <c r="I48" s="491"/>
      <c r="J48" s="492"/>
      <c r="K48" s="490"/>
      <c r="L48" s="491"/>
      <c r="M48" s="491"/>
      <c r="N48" s="491"/>
      <c r="O48" s="491"/>
      <c r="P48" s="492"/>
      <c r="Q48" s="490"/>
      <c r="R48" s="491"/>
      <c r="S48" s="491"/>
      <c r="T48" s="504"/>
    </row>
    <row r="49" spans="1:20" s="391" customFormat="1" x14ac:dyDescent="0.45">
      <c r="A49" s="387"/>
      <c r="B49" s="388"/>
      <c r="C49" s="387">
        <v>10</v>
      </c>
      <c r="D49" s="388" t="s">
        <v>129</v>
      </c>
      <c r="E49" s="490"/>
      <c r="F49" s="491"/>
      <c r="G49" s="491"/>
      <c r="H49" s="491"/>
      <c r="I49" s="491"/>
      <c r="J49" s="492"/>
      <c r="K49" s="490"/>
      <c r="L49" s="491"/>
      <c r="M49" s="491"/>
      <c r="N49" s="491"/>
      <c r="O49" s="491"/>
      <c r="P49" s="492"/>
      <c r="Q49" s="490"/>
      <c r="R49" s="491"/>
      <c r="S49" s="491"/>
      <c r="T49" s="504"/>
    </row>
    <row r="50" spans="1:20" s="391" customFormat="1" x14ac:dyDescent="0.45">
      <c r="A50" s="387"/>
      <c r="B50" s="388"/>
      <c r="C50" s="387">
        <v>11</v>
      </c>
      <c r="D50" s="388" t="s">
        <v>130</v>
      </c>
      <c r="E50" s="490"/>
      <c r="F50" s="491"/>
      <c r="G50" s="491"/>
      <c r="H50" s="491"/>
      <c r="I50" s="491"/>
      <c r="J50" s="492"/>
      <c r="K50" s="490"/>
      <c r="L50" s="491"/>
      <c r="M50" s="491"/>
      <c r="N50" s="491"/>
      <c r="O50" s="491"/>
      <c r="P50" s="492"/>
      <c r="Q50" s="490"/>
      <c r="R50" s="491"/>
      <c r="S50" s="491"/>
      <c r="T50" s="504"/>
    </row>
    <row r="51" spans="1:20" s="391" customFormat="1" x14ac:dyDescent="0.45">
      <c r="A51" s="392"/>
      <c r="B51" s="393"/>
      <c r="C51" s="392">
        <v>12</v>
      </c>
      <c r="D51" s="393" t="s">
        <v>131</v>
      </c>
      <c r="E51" s="493"/>
      <c r="F51" s="494"/>
      <c r="G51" s="494"/>
      <c r="H51" s="494"/>
      <c r="I51" s="494"/>
      <c r="J51" s="495"/>
      <c r="K51" s="493"/>
      <c r="L51" s="494"/>
      <c r="M51" s="494"/>
      <c r="N51" s="494"/>
      <c r="O51" s="494"/>
      <c r="P51" s="495"/>
      <c r="Q51" s="493"/>
      <c r="R51" s="494"/>
      <c r="S51" s="494"/>
      <c r="T51" s="505"/>
    </row>
    <row r="52" spans="1:20" ht="24" thickBot="1" x14ac:dyDescent="0.55000000000000004">
      <c r="A52" s="599"/>
      <c r="B52" s="600"/>
      <c r="C52" s="599" t="s">
        <v>58</v>
      </c>
      <c r="D52" s="600"/>
      <c r="E52" s="496"/>
      <c r="F52" s="497"/>
      <c r="G52" s="497"/>
      <c r="H52" s="497"/>
      <c r="I52" s="497"/>
      <c r="J52" s="498"/>
      <c r="K52" s="496"/>
      <c r="L52" s="497"/>
      <c r="M52" s="497"/>
      <c r="N52" s="497"/>
      <c r="O52" s="497"/>
      <c r="P52" s="498"/>
      <c r="Q52" s="496"/>
      <c r="R52" s="497"/>
      <c r="S52" s="497"/>
      <c r="T52" s="498"/>
    </row>
    <row r="53" spans="1:20" s="149" customFormat="1" x14ac:dyDescent="0.2">
      <c r="A53" s="257" t="s">
        <v>488</v>
      </c>
      <c r="B53" s="258"/>
      <c r="C53" s="257"/>
      <c r="D53" s="258"/>
      <c r="E53" s="499"/>
      <c r="F53" s="500"/>
      <c r="G53" s="500"/>
      <c r="H53" s="500"/>
      <c r="I53" s="500"/>
      <c r="J53" s="501"/>
      <c r="K53" s="499"/>
      <c r="L53" s="500"/>
      <c r="M53" s="500"/>
      <c r="N53" s="500"/>
      <c r="O53" s="500"/>
      <c r="P53" s="501"/>
      <c r="Q53" s="499"/>
      <c r="R53" s="500"/>
      <c r="S53" s="500"/>
      <c r="T53" s="501"/>
    </row>
    <row r="54" spans="1:20" s="150" customFormat="1" x14ac:dyDescent="0.45">
      <c r="A54" s="146"/>
      <c r="B54" s="143"/>
      <c r="C54" s="146">
        <v>1</v>
      </c>
      <c r="D54" s="143" t="s">
        <v>120</v>
      </c>
      <c r="E54" s="484"/>
      <c r="F54" s="485"/>
      <c r="G54" s="485"/>
      <c r="H54" s="485"/>
      <c r="I54" s="485"/>
      <c r="J54" s="486"/>
      <c r="K54" s="484"/>
      <c r="L54" s="485"/>
      <c r="M54" s="485"/>
      <c r="N54" s="485"/>
      <c r="O54" s="485"/>
      <c r="P54" s="486"/>
      <c r="Q54" s="484"/>
      <c r="R54" s="485"/>
      <c r="S54" s="485"/>
      <c r="T54" s="502"/>
    </row>
    <row r="55" spans="1:20" s="150" customFormat="1" x14ac:dyDescent="0.45">
      <c r="A55" s="147"/>
      <c r="B55" s="144"/>
      <c r="C55" s="147">
        <v>2</v>
      </c>
      <c r="D55" s="144" t="s">
        <v>121</v>
      </c>
      <c r="E55" s="487"/>
      <c r="F55" s="488"/>
      <c r="G55" s="488"/>
      <c r="H55" s="488"/>
      <c r="I55" s="488"/>
      <c r="J55" s="489"/>
      <c r="K55" s="487"/>
      <c r="L55" s="488"/>
      <c r="M55" s="488"/>
      <c r="N55" s="488"/>
      <c r="O55" s="488"/>
      <c r="P55" s="489"/>
      <c r="Q55" s="487"/>
      <c r="R55" s="488"/>
      <c r="S55" s="488"/>
      <c r="T55" s="489"/>
    </row>
    <row r="56" spans="1:20" s="150" customFormat="1" x14ac:dyDescent="0.45">
      <c r="A56" s="147"/>
      <c r="B56" s="144"/>
      <c r="C56" s="147">
        <v>3</v>
      </c>
      <c r="D56" s="144" t="s">
        <v>122</v>
      </c>
      <c r="E56" s="487"/>
      <c r="F56" s="488"/>
      <c r="G56" s="488"/>
      <c r="H56" s="488"/>
      <c r="I56" s="488"/>
      <c r="J56" s="489"/>
      <c r="K56" s="487"/>
      <c r="L56" s="488"/>
      <c r="M56" s="488"/>
      <c r="N56" s="488"/>
      <c r="O56" s="488"/>
      <c r="P56" s="489"/>
      <c r="Q56" s="487"/>
      <c r="R56" s="488"/>
      <c r="S56" s="488"/>
      <c r="T56" s="503"/>
    </row>
    <row r="57" spans="1:20" s="150" customFormat="1" x14ac:dyDescent="0.45">
      <c r="A57" s="147"/>
      <c r="B57" s="144"/>
      <c r="C57" s="147">
        <v>4</v>
      </c>
      <c r="D57" s="144" t="s">
        <v>123</v>
      </c>
      <c r="E57" s="487"/>
      <c r="F57" s="488"/>
      <c r="G57" s="488"/>
      <c r="H57" s="488" t="s">
        <v>48</v>
      </c>
      <c r="I57" s="488"/>
      <c r="J57" s="489"/>
      <c r="K57" s="487"/>
      <c r="L57" s="488"/>
      <c r="M57" s="488"/>
      <c r="N57" s="488"/>
      <c r="O57" s="488"/>
      <c r="P57" s="489"/>
      <c r="Q57" s="487"/>
      <c r="R57" s="488"/>
      <c r="S57" s="488"/>
      <c r="T57" s="503"/>
    </row>
    <row r="58" spans="1:20" s="150" customFormat="1" x14ac:dyDescent="0.45">
      <c r="A58" s="147"/>
      <c r="B58" s="144"/>
      <c r="C58" s="147">
        <v>5</v>
      </c>
      <c r="D58" s="144" t="s">
        <v>124</v>
      </c>
      <c r="E58" s="487"/>
      <c r="F58" s="488"/>
      <c r="G58" s="488"/>
      <c r="H58" s="488"/>
      <c r="I58" s="488"/>
      <c r="J58" s="489"/>
      <c r="K58" s="487"/>
      <c r="L58" s="488"/>
      <c r="M58" s="488"/>
      <c r="N58" s="488"/>
      <c r="O58" s="488"/>
      <c r="P58" s="489"/>
      <c r="Q58" s="487"/>
      <c r="R58" s="488"/>
      <c r="S58" s="488"/>
      <c r="T58" s="503"/>
    </row>
    <row r="59" spans="1:20" s="150" customFormat="1" x14ac:dyDescent="0.45">
      <c r="A59" s="147"/>
      <c r="B59" s="144"/>
      <c r="C59" s="147">
        <v>6</v>
      </c>
      <c r="D59" s="144" t="s">
        <v>125</v>
      </c>
      <c r="E59" s="487"/>
      <c r="F59" s="488"/>
      <c r="G59" s="488"/>
      <c r="H59" s="488"/>
      <c r="I59" s="488"/>
      <c r="J59" s="489"/>
      <c r="K59" s="487"/>
      <c r="L59" s="488"/>
      <c r="M59" s="488"/>
      <c r="N59" s="488"/>
      <c r="O59" s="488"/>
      <c r="P59" s="489"/>
      <c r="Q59" s="487"/>
      <c r="R59" s="488"/>
      <c r="S59" s="488"/>
      <c r="T59" s="489"/>
    </row>
    <row r="60" spans="1:20" s="391" customFormat="1" x14ac:dyDescent="0.45">
      <c r="A60" s="387"/>
      <c r="B60" s="388"/>
      <c r="C60" s="387">
        <v>7</v>
      </c>
      <c r="D60" s="388" t="s">
        <v>126</v>
      </c>
      <c r="E60" s="490"/>
      <c r="F60" s="491"/>
      <c r="G60" s="491"/>
      <c r="H60" s="491"/>
      <c r="I60" s="491"/>
      <c r="J60" s="492"/>
      <c r="K60" s="490"/>
      <c r="L60" s="491"/>
      <c r="M60" s="491"/>
      <c r="N60" s="491"/>
      <c r="O60" s="491"/>
      <c r="P60" s="492"/>
      <c r="Q60" s="490"/>
      <c r="R60" s="491"/>
      <c r="S60" s="491"/>
      <c r="T60" s="504"/>
    </row>
    <row r="61" spans="1:20" s="391" customFormat="1" x14ac:dyDescent="0.45">
      <c r="A61" s="387"/>
      <c r="B61" s="388"/>
      <c r="C61" s="387">
        <v>8</v>
      </c>
      <c r="D61" s="388" t="s">
        <v>127</v>
      </c>
      <c r="E61" s="490"/>
      <c r="F61" s="491"/>
      <c r="G61" s="491"/>
      <c r="H61" s="491"/>
      <c r="I61" s="491"/>
      <c r="J61" s="492"/>
      <c r="K61" s="490"/>
      <c r="L61" s="491"/>
      <c r="M61" s="491"/>
      <c r="N61" s="491"/>
      <c r="O61" s="491"/>
      <c r="P61" s="492"/>
      <c r="Q61" s="490"/>
      <c r="R61" s="491"/>
      <c r="S61" s="491"/>
      <c r="T61" s="504"/>
    </row>
    <row r="62" spans="1:20" s="391" customFormat="1" x14ac:dyDescent="0.45">
      <c r="A62" s="387"/>
      <c r="B62" s="388"/>
      <c r="C62" s="387">
        <v>9</v>
      </c>
      <c r="D62" s="388" t="s">
        <v>128</v>
      </c>
      <c r="E62" s="490"/>
      <c r="F62" s="491"/>
      <c r="G62" s="491"/>
      <c r="H62" s="491"/>
      <c r="I62" s="491"/>
      <c r="J62" s="492"/>
      <c r="K62" s="490"/>
      <c r="L62" s="491"/>
      <c r="M62" s="491"/>
      <c r="N62" s="491"/>
      <c r="O62" s="491"/>
      <c r="P62" s="492"/>
      <c r="Q62" s="490"/>
      <c r="R62" s="491"/>
      <c r="S62" s="491"/>
      <c r="T62" s="504"/>
    </row>
    <row r="63" spans="1:20" s="391" customFormat="1" x14ac:dyDescent="0.45">
      <c r="A63" s="387"/>
      <c r="B63" s="388"/>
      <c r="C63" s="387">
        <v>10</v>
      </c>
      <c r="D63" s="388" t="s">
        <v>129</v>
      </c>
      <c r="E63" s="490"/>
      <c r="F63" s="491"/>
      <c r="G63" s="491"/>
      <c r="H63" s="491"/>
      <c r="I63" s="491"/>
      <c r="J63" s="492"/>
      <c r="K63" s="490"/>
      <c r="L63" s="491"/>
      <c r="M63" s="491"/>
      <c r="N63" s="491"/>
      <c r="O63" s="491"/>
      <c r="P63" s="492"/>
      <c r="Q63" s="490"/>
      <c r="R63" s="491"/>
      <c r="S63" s="491"/>
      <c r="T63" s="504"/>
    </row>
    <row r="64" spans="1:20" s="391" customFormat="1" x14ac:dyDescent="0.45">
      <c r="A64" s="387"/>
      <c r="B64" s="388"/>
      <c r="C64" s="387">
        <v>11</v>
      </c>
      <c r="D64" s="388" t="s">
        <v>130</v>
      </c>
      <c r="E64" s="490"/>
      <c r="F64" s="491"/>
      <c r="G64" s="491"/>
      <c r="H64" s="491"/>
      <c r="I64" s="491"/>
      <c r="J64" s="492"/>
      <c r="K64" s="490"/>
      <c r="L64" s="491"/>
      <c r="M64" s="491"/>
      <c r="N64" s="491"/>
      <c r="O64" s="491"/>
      <c r="P64" s="492"/>
      <c r="Q64" s="490"/>
      <c r="R64" s="491"/>
      <c r="S64" s="491"/>
      <c r="T64" s="504"/>
    </row>
    <row r="65" spans="1:20" s="391" customFormat="1" x14ac:dyDescent="0.45">
      <c r="A65" s="392"/>
      <c r="B65" s="393"/>
      <c r="C65" s="392">
        <v>12</v>
      </c>
      <c r="D65" s="393" t="s">
        <v>131</v>
      </c>
      <c r="E65" s="493"/>
      <c r="F65" s="494"/>
      <c r="G65" s="494"/>
      <c r="H65" s="494"/>
      <c r="I65" s="494"/>
      <c r="J65" s="495"/>
      <c r="K65" s="493"/>
      <c r="L65" s="494"/>
      <c r="M65" s="494"/>
      <c r="N65" s="494"/>
      <c r="O65" s="494"/>
      <c r="P65" s="495"/>
      <c r="Q65" s="493"/>
      <c r="R65" s="494"/>
      <c r="S65" s="494"/>
      <c r="T65" s="505"/>
    </row>
    <row r="66" spans="1:20" ht="24" thickBot="1" x14ac:dyDescent="0.55000000000000004">
      <c r="A66" s="599"/>
      <c r="B66" s="600"/>
      <c r="C66" s="599" t="s">
        <v>58</v>
      </c>
      <c r="D66" s="600"/>
      <c r="E66" s="496"/>
      <c r="F66" s="497"/>
      <c r="G66" s="497"/>
      <c r="H66" s="497"/>
      <c r="I66" s="497"/>
      <c r="J66" s="498"/>
      <c r="K66" s="496"/>
      <c r="L66" s="497"/>
      <c r="M66" s="497"/>
      <c r="N66" s="497"/>
      <c r="O66" s="497"/>
      <c r="P66" s="498"/>
      <c r="Q66" s="496"/>
      <c r="R66" s="497"/>
      <c r="S66" s="497"/>
      <c r="T66" s="498"/>
    </row>
    <row r="67" spans="1:20" s="149" customFormat="1" x14ac:dyDescent="0.2">
      <c r="A67" s="257" t="s">
        <v>489</v>
      </c>
      <c r="B67" s="258"/>
      <c r="C67" s="257"/>
      <c r="D67" s="258"/>
      <c r="E67" s="499"/>
      <c r="F67" s="500"/>
      <c r="G67" s="500"/>
      <c r="H67" s="500"/>
      <c r="I67" s="500"/>
      <c r="J67" s="501"/>
      <c r="K67" s="499"/>
      <c r="L67" s="500"/>
      <c r="M67" s="500"/>
      <c r="N67" s="500"/>
      <c r="O67" s="500"/>
      <c r="P67" s="501"/>
      <c r="Q67" s="499"/>
      <c r="R67" s="500"/>
      <c r="S67" s="500"/>
      <c r="T67" s="501"/>
    </row>
    <row r="68" spans="1:20" s="150" customFormat="1" x14ac:dyDescent="0.45">
      <c r="A68" s="146"/>
      <c r="B68" s="143"/>
      <c r="C68" s="146">
        <v>1</v>
      </c>
      <c r="D68" s="143" t="s">
        <v>120</v>
      </c>
      <c r="E68" s="484"/>
      <c r="F68" s="485"/>
      <c r="G68" s="485"/>
      <c r="H68" s="485"/>
      <c r="I68" s="485"/>
      <c r="J68" s="486"/>
      <c r="K68" s="484"/>
      <c r="L68" s="485"/>
      <c r="M68" s="485"/>
      <c r="N68" s="485"/>
      <c r="O68" s="485"/>
      <c r="P68" s="486"/>
      <c r="Q68" s="484"/>
      <c r="R68" s="485"/>
      <c r="S68" s="485"/>
      <c r="T68" s="502"/>
    </row>
    <row r="69" spans="1:20" s="150" customFormat="1" x14ac:dyDescent="0.45">
      <c r="A69" s="147"/>
      <c r="B69" s="144"/>
      <c r="C69" s="147">
        <v>2</v>
      </c>
      <c r="D69" s="144" t="s">
        <v>121</v>
      </c>
      <c r="E69" s="487"/>
      <c r="F69" s="488"/>
      <c r="G69" s="488"/>
      <c r="H69" s="488"/>
      <c r="I69" s="488"/>
      <c r="J69" s="489"/>
      <c r="K69" s="487"/>
      <c r="L69" s="488"/>
      <c r="M69" s="488"/>
      <c r="N69" s="488"/>
      <c r="O69" s="488"/>
      <c r="P69" s="489"/>
      <c r="Q69" s="487"/>
      <c r="R69" s="488"/>
      <c r="S69" s="488"/>
      <c r="T69" s="489"/>
    </row>
    <row r="70" spans="1:20" s="150" customFormat="1" x14ac:dyDescent="0.45">
      <c r="A70" s="147"/>
      <c r="B70" s="144"/>
      <c r="C70" s="147">
        <v>3</v>
      </c>
      <c r="D70" s="144" t="s">
        <v>122</v>
      </c>
      <c r="E70" s="487"/>
      <c r="F70" s="488"/>
      <c r="G70" s="488"/>
      <c r="H70" s="488"/>
      <c r="I70" s="488"/>
      <c r="J70" s="489"/>
      <c r="K70" s="487"/>
      <c r="L70" s="488"/>
      <c r="M70" s="488"/>
      <c r="N70" s="488"/>
      <c r="O70" s="488"/>
      <c r="P70" s="489"/>
      <c r="Q70" s="487"/>
      <c r="R70" s="488"/>
      <c r="S70" s="488"/>
      <c r="T70" s="503"/>
    </row>
    <row r="71" spans="1:20" s="150" customFormat="1" x14ac:dyDescent="0.45">
      <c r="A71" s="147"/>
      <c r="B71" s="144"/>
      <c r="C71" s="147">
        <v>4</v>
      </c>
      <c r="D71" s="144" t="s">
        <v>123</v>
      </c>
      <c r="E71" s="487"/>
      <c r="F71" s="488"/>
      <c r="G71" s="488"/>
      <c r="H71" s="488"/>
      <c r="I71" s="488"/>
      <c r="J71" s="489"/>
      <c r="K71" s="487"/>
      <c r="L71" s="488"/>
      <c r="M71" s="488"/>
      <c r="N71" s="488"/>
      <c r="O71" s="488"/>
      <c r="P71" s="489"/>
      <c r="Q71" s="487"/>
      <c r="R71" s="488"/>
      <c r="S71" s="488"/>
      <c r="T71" s="503"/>
    </row>
    <row r="72" spans="1:20" s="150" customFormat="1" x14ac:dyDescent="0.45">
      <c r="A72" s="147"/>
      <c r="B72" s="144"/>
      <c r="C72" s="147">
        <v>5</v>
      </c>
      <c r="D72" s="144" t="s">
        <v>124</v>
      </c>
      <c r="E72" s="487"/>
      <c r="F72" s="488"/>
      <c r="G72" s="488"/>
      <c r="H72" s="488"/>
      <c r="I72" s="488"/>
      <c r="J72" s="489"/>
      <c r="K72" s="487"/>
      <c r="L72" s="488"/>
      <c r="M72" s="488"/>
      <c r="N72" s="488"/>
      <c r="O72" s="488"/>
      <c r="P72" s="489"/>
      <c r="Q72" s="487"/>
      <c r="R72" s="488"/>
      <c r="S72" s="488"/>
      <c r="T72" s="503"/>
    </row>
    <row r="73" spans="1:20" s="150" customFormat="1" x14ac:dyDescent="0.45">
      <c r="A73" s="147"/>
      <c r="B73" s="144"/>
      <c r="C73" s="147">
        <v>6</v>
      </c>
      <c r="D73" s="144" t="s">
        <v>125</v>
      </c>
      <c r="E73" s="487"/>
      <c r="F73" s="488"/>
      <c r="G73" s="488"/>
      <c r="H73" s="488"/>
      <c r="I73" s="488"/>
      <c r="J73" s="489"/>
      <c r="K73" s="487"/>
      <c r="L73" s="488"/>
      <c r="M73" s="488"/>
      <c r="N73" s="488"/>
      <c r="O73" s="488"/>
      <c r="P73" s="489"/>
      <c r="Q73" s="487"/>
      <c r="R73" s="488"/>
      <c r="S73" s="488"/>
      <c r="T73" s="489"/>
    </row>
    <row r="74" spans="1:20" s="391" customFormat="1" x14ac:dyDescent="0.45">
      <c r="A74" s="387"/>
      <c r="B74" s="388"/>
      <c r="C74" s="387">
        <v>7</v>
      </c>
      <c r="D74" s="388" t="s">
        <v>126</v>
      </c>
      <c r="E74" s="490"/>
      <c r="F74" s="491"/>
      <c r="G74" s="491"/>
      <c r="H74" s="491"/>
      <c r="I74" s="491"/>
      <c r="J74" s="492"/>
      <c r="K74" s="490"/>
      <c r="L74" s="491"/>
      <c r="M74" s="491"/>
      <c r="N74" s="491"/>
      <c r="O74" s="491"/>
      <c r="P74" s="492"/>
      <c r="Q74" s="490"/>
      <c r="R74" s="491"/>
      <c r="S74" s="491"/>
      <c r="T74" s="504"/>
    </row>
    <row r="75" spans="1:20" s="391" customFormat="1" x14ac:dyDescent="0.45">
      <c r="A75" s="387"/>
      <c r="B75" s="388"/>
      <c r="C75" s="387">
        <v>8</v>
      </c>
      <c r="D75" s="388" t="s">
        <v>127</v>
      </c>
      <c r="E75" s="490"/>
      <c r="F75" s="491"/>
      <c r="G75" s="491"/>
      <c r="H75" s="491"/>
      <c r="I75" s="491"/>
      <c r="J75" s="492"/>
      <c r="K75" s="490"/>
      <c r="L75" s="491"/>
      <c r="M75" s="491"/>
      <c r="N75" s="491"/>
      <c r="O75" s="491"/>
      <c r="P75" s="492"/>
      <c r="Q75" s="490"/>
      <c r="R75" s="491"/>
      <c r="S75" s="491"/>
      <c r="T75" s="504"/>
    </row>
    <row r="76" spans="1:20" s="391" customFormat="1" x14ac:dyDescent="0.45">
      <c r="A76" s="387"/>
      <c r="B76" s="388"/>
      <c r="C76" s="387">
        <v>9</v>
      </c>
      <c r="D76" s="388" t="s">
        <v>128</v>
      </c>
      <c r="E76" s="490"/>
      <c r="F76" s="491"/>
      <c r="G76" s="491"/>
      <c r="H76" s="491"/>
      <c r="I76" s="491"/>
      <c r="J76" s="492"/>
      <c r="K76" s="490"/>
      <c r="L76" s="491"/>
      <c r="M76" s="491"/>
      <c r="N76" s="491"/>
      <c r="O76" s="491"/>
      <c r="P76" s="492"/>
      <c r="Q76" s="490"/>
      <c r="R76" s="491"/>
      <c r="S76" s="491"/>
      <c r="T76" s="504"/>
    </row>
    <row r="77" spans="1:20" s="391" customFormat="1" x14ac:dyDescent="0.45">
      <c r="A77" s="387"/>
      <c r="B77" s="388"/>
      <c r="C77" s="387">
        <v>10</v>
      </c>
      <c r="D77" s="388" t="s">
        <v>129</v>
      </c>
      <c r="E77" s="490"/>
      <c r="F77" s="491"/>
      <c r="G77" s="491"/>
      <c r="H77" s="491"/>
      <c r="I77" s="491"/>
      <c r="J77" s="492"/>
      <c r="K77" s="490"/>
      <c r="L77" s="491"/>
      <c r="M77" s="491"/>
      <c r="N77" s="491"/>
      <c r="O77" s="491"/>
      <c r="P77" s="492"/>
      <c r="Q77" s="490"/>
      <c r="R77" s="491"/>
      <c r="S77" s="491"/>
      <c r="T77" s="504"/>
    </row>
    <row r="78" spans="1:20" s="391" customFormat="1" x14ac:dyDescent="0.45">
      <c r="A78" s="387"/>
      <c r="B78" s="388"/>
      <c r="C78" s="387">
        <v>11</v>
      </c>
      <c r="D78" s="388" t="s">
        <v>130</v>
      </c>
      <c r="E78" s="490"/>
      <c r="F78" s="491"/>
      <c r="G78" s="491"/>
      <c r="H78" s="491"/>
      <c r="I78" s="491"/>
      <c r="J78" s="492"/>
      <c r="K78" s="490"/>
      <c r="L78" s="491"/>
      <c r="M78" s="491"/>
      <c r="N78" s="491"/>
      <c r="O78" s="491"/>
      <c r="P78" s="492"/>
      <c r="Q78" s="490"/>
      <c r="R78" s="491"/>
      <c r="S78" s="491"/>
      <c r="T78" s="504"/>
    </row>
    <row r="79" spans="1:20" s="391" customFormat="1" x14ac:dyDescent="0.45">
      <c r="A79" s="392"/>
      <c r="B79" s="393"/>
      <c r="C79" s="392">
        <v>12</v>
      </c>
      <c r="D79" s="393" t="s">
        <v>131</v>
      </c>
      <c r="E79" s="493"/>
      <c r="F79" s="494"/>
      <c r="G79" s="494"/>
      <c r="H79" s="494"/>
      <c r="I79" s="494"/>
      <c r="J79" s="495"/>
      <c r="K79" s="493"/>
      <c r="L79" s="494"/>
      <c r="M79" s="494"/>
      <c r="N79" s="494"/>
      <c r="O79" s="494"/>
      <c r="P79" s="495"/>
      <c r="Q79" s="493"/>
      <c r="R79" s="494"/>
      <c r="S79" s="494"/>
      <c r="T79" s="505"/>
    </row>
    <row r="80" spans="1:20" ht="24" thickBot="1" x14ac:dyDescent="0.55000000000000004">
      <c r="A80" s="599"/>
      <c r="B80" s="600"/>
      <c r="C80" s="599" t="s">
        <v>58</v>
      </c>
      <c r="D80" s="600"/>
      <c r="E80" s="496"/>
      <c r="F80" s="497"/>
      <c r="G80" s="497"/>
      <c r="H80" s="497"/>
      <c r="I80" s="497"/>
      <c r="J80" s="498"/>
      <c r="K80" s="496"/>
      <c r="L80" s="497"/>
      <c r="M80" s="497"/>
      <c r="N80" s="497"/>
      <c r="O80" s="497"/>
      <c r="P80" s="498"/>
      <c r="Q80" s="496"/>
      <c r="R80" s="497"/>
      <c r="S80" s="497"/>
      <c r="T80" s="498"/>
    </row>
    <row r="81" spans="1:20" s="149" customFormat="1" x14ac:dyDescent="0.2">
      <c r="A81" s="257" t="s">
        <v>490</v>
      </c>
      <c r="B81" s="258"/>
      <c r="C81" s="257"/>
      <c r="D81" s="258"/>
      <c r="E81" s="499"/>
      <c r="F81" s="500"/>
      <c r="G81" s="500"/>
      <c r="H81" s="500"/>
      <c r="I81" s="500"/>
      <c r="J81" s="501"/>
      <c r="K81" s="499"/>
      <c r="L81" s="500"/>
      <c r="M81" s="500"/>
      <c r="N81" s="500"/>
      <c r="O81" s="500"/>
      <c r="P81" s="501"/>
      <c r="Q81" s="499"/>
      <c r="R81" s="500"/>
      <c r="S81" s="500"/>
      <c r="T81" s="501"/>
    </row>
    <row r="82" spans="1:20" s="150" customFormat="1" x14ac:dyDescent="0.45">
      <c r="A82" s="146"/>
      <c r="B82" s="143"/>
      <c r="C82" s="146">
        <v>1</v>
      </c>
      <c r="D82" s="143" t="s">
        <v>120</v>
      </c>
      <c r="E82" s="484"/>
      <c r="F82" s="485"/>
      <c r="G82" s="485"/>
      <c r="H82" s="485"/>
      <c r="I82" s="485"/>
      <c r="J82" s="486"/>
      <c r="K82" s="484"/>
      <c r="L82" s="485"/>
      <c r="M82" s="485"/>
      <c r="N82" s="485"/>
      <c r="O82" s="485"/>
      <c r="P82" s="486"/>
      <c r="Q82" s="484"/>
      <c r="R82" s="485"/>
      <c r="S82" s="485"/>
      <c r="T82" s="502"/>
    </row>
    <row r="83" spans="1:20" s="150" customFormat="1" x14ac:dyDescent="0.45">
      <c r="A83" s="147"/>
      <c r="B83" s="144"/>
      <c r="C83" s="147">
        <v>2</v>
      </c>
      <c r="D83" s="144" t="s">
        <v>121</v>
      </c>
      <c r="E83" s="487"/>
      <c r="F83" s="488"/>
      <c r="G83" s="488"/>
      <c r="H83" s="488"/>
      <c r="I83" s="488"/>
      <c r="J83" s="489"/>
      <c r="K83" s="487"/>
      <c r="L83" s="488"/>
      <c r="M83" s="488"/>
      <c r="N83" s="488"/>
      <c r="O83" s="488"/>
      <c r="P83" s="489"/>
      <c r="Q83" s="487"/>
      <c r="R83" s="488"/>
      <c r="S83" s="488"/>
      <c r="T83" s="489"/>
    </row>
    <row r="84" spans="1:20" s="150" customFormat="1" x14ac:dyDescent="0.45">
      <c r="A84" s="147"/>
      <c r="B84" s="144"/>
      <c r="C84" s="147">
        <v>3</v>
      </c>
      <c r="D84" s="144" t="s">
        <v>122</v>
      </c>
      <c r="E84" s="487"/>
      <c r="F84" s="488"/>
      <c r="G84" s="488"/>
      <c r="H84" s="488"/>
      <c r="I84" s="488"/>
      <c r="J84" s="489"/>
      <c r="K84" s="487"/>
      <c r="L84" s="488"/>
      <c r="M84" s="488"/>
      <c r="N84" s="488"/>
      <c r="O84" s="488"/>
      <c r="P84" s="489"/>
      <c r="Q84" s="487"/>
      <c r="R84" s="488"/>
      <c r="S84" s="488"/>
      <c r="T84" s="503"/>
    </row>
    <row r="85" spans="1:20" s="150" customFormat="1" x14ac:dyDescent="0.45">
      <c r="A85" s="147"/>
      <c r="B85" s="144"/>
      <c r="C85" s="147">
        <v>4</v>
      </c>
      <c r="D85" s="144" t="s">
        <v>123</v>
      </c>
      <c r="E85" s="487"/>
      <c r="F85" s="488"/>
      <c r="G85" s="488"/>
      <c r="H85" s="488"/>
      <c r="I85" s="488"/>
      <c r="J85" s="489"/>
      <c r="K85" s="487"/>
      <c r="L85" s="488"/>
      <c r="M85" s="488"/>
      <c r="N85" s="488"/>
      <c r="O85" s="488"/>
      <c r="P85" s="489"/>
      <c r="Q85" s="487"/>
      <c r="R85" s="488"/>
      <c r="S85" s="488"/>
      <c r="T85" s="503"/>
    </row>
    <row r="86" spans="1:20" s="150" customFormat="1" x14ac:dyDescent="0.45">
      <c r="A86" s="147"/>
      <c r="B86" s="144"/>
      <c r="C86" s="147">
        <v>5</v>
      </c>
      <c r="D86" s="144" t="s">
        <v>124</v>
      </c>
      <c r="E86" s="487"/>
      <c r="F86" s="488"/>
      <c r="G86" s="488"/>
      <c r="H86" s="488"/>
      <c r="I86" s="488"/>
      <c r="J86" s="489"/>
      <c r="K86" s="487"/>
      <c r="L86" s="488"/>
      <c r="M86" s="488"/>
      <c r="N86" s="488"/>
      <c r="O86" s="488"/>
      <c r="P86" s="489"/>
      <c r="Q86" s="487"/>
      <c r="R86" s="488"/>
      <c r="S86" s="488"/>
      <c r="T86" s="503"/>
    </row>
    <row r="87" spans="1:20" s="150" customFormat="1" x14ac:dyDescent="0.45">
      <c r="A87" s="147"/>
      <c r="B87" s="144"/>
      <c r="C87" s="147">
        <v>6</v>
      </c>
      <c r="D87" s="144" t="s">
        <v>125</v>
      </c>
      <c r="E87" s="487"/>
      <c r="F87" s="488"/>
      <c r="G87" s="488"/>
      <c r="H87" s="488"/>
      <c r="I87" s="488"/>
      <c r="J87" s="489"/>
      <c r="K87" s="487"/>
      <c r="L87" s="488"/>
      <c r="M87" s="488"/>
      <c r="N87" s="488"/>
      <c r="O87" s="488"/>
      <c r="P87" s="489"/>
      <c r="Q87" s="487"/>
      <c r="R87" s="488"/>
      <c r="S87" s="488"/>
      <c r="T87" s="489"/>
    </row>
    <row r="88" spans="1:20" s="391" customFormat="1" x14ac:dyDescent="0.45">
      <c r="A88" s="387"/>
      <c r="B88" s="388"/>
      <c r="C88" s="387">
        <v>7</v>
      </c>
      <c r="D88" s="388" t="s">
        <v>126</v>
      </c>
      <c r="E88" s="490"/>
      <c r="F88" s="491"/>
      <c r="G88" s="491"/>
      <c r="H88" s="491"/>
      <c r="I88" s="491"/>
      <c r="J88" s="492"/>
      <c r="K88" s="490"/>
      <c r="L88" s="491"/>
      <c r="M88" s="491"/>
      <c r="N88" s="491"/>
      <c r="O88" s="491"/>
      <c r="P88" s="492"/>
      <c r="Q88" s="490"/>
      <c r="R88" s="491"/>
      <c r="S88" s="491"/>
      <c r="T88" s="504"/>
    </row>
    <row r="89" spans="1:20" s="391" customFormat="1" x14ac:dyDescent="0.45">
      <c r="A89" s="387"/>
      <c r="B89" s="388"/>
      <c r="C89" s="387">
        <v>8</v>
      </c>
      <c r="D89" s="388" t="s">
        <v>127</v>
      </c>
      <c r="E89" s="490"/>
      <c r="F89" s="491"/>
      <c r="G89" s="491"/>
      <c r="H89" s="491"/>
      <c r="I89" s="491"/>
      <c r="J89" s="492"/>
      <c r="K89" s="490"/>
      <c r="L89" s="491"/>
      <c r="M89" s="491"/>
      <c r="N89" s="491"/>
      <c r="O89" s="491"/>
      <c r="P89" s="492"/>
      <c r="Q89" s="490"/>
      <c r="R89" s="491"/>
      <c r="S89" s="491"/>
      <c r="T89" s="504"/>
    </row>
    <row r="90" spans="1:20" s="391" customFormat="1" x14ac:dyDescent="0.45">
      <c r="A90" s="387"/>
      <c r="B90" s="388"/>
      <c r="C90" s="387">
        <v>9</v>
      </c>
      <c r="D90" s="388" t="s">
        <v>128</v>
      </c>
      <c r="E90" s="490"/>
      <c r="F90" s="491"/>
      <c r="G90" s="491"/>
      <c r="H90" s="491"/>
      <c r="I90" s="491"/>
      <c r="J90" s="492"/>
      <c r="K90" s="490"/>
      <c r="L90" s="491"/>
      <c r="M90" s="491"/>
      <c r="N90" s="491"/>
      <c r="O90" s="491"/>
      <c r="P90" s="492"/>
      <c r="Q90" s="490"/>
      <c r="R90" s="491"/>
      <c r="S90" s="491"/>
      <c r="T90" s="504"/>
    </row>
    <row r="91" spans="1:20" s="391" customFormat="1" x14ac:dyDescent="0.45">
      <c r="A91" s="387"/>
      <c r="B91" s="388"/>
      <c r="C91" s="387">
        <v>10</v>
      </c>
      <c r="D91" s="388" t="s">
        <v>129</v>
      </c>
      <c r="E91" s="490"/>
      <c r="F91" s="491"/>
      <c r="G91" s="491"/>
      <c r="H91" s="491"/>
      <c r="I91" s="491"/>
      <c r="J91" s="492"/>
      <c r="K91" s="490"/>
      <c r="L91" s="491"/>
      <c r="M91" s="491"/>
      <c r="N91" s="491"/>
      <c r="O91" s="491"/>
      <c r="P91" s="492"/>
      <c r="Q91" s="490"/>
      <c r="R91" s="491"/>
      <c r="S91" s="491"/>
      <c r="T91" s="504"/>
    </row>
    <row r="92" spans="1:20" s="391" customFormat="1" x14ac:dyDescent="0.45">
      <c r="A92" s="387"/>
      <c r="B92" s="388"/>
      <c r="C92" s="387">
        <v>11</v>
      </c>
      <c r="D92" s="388" t="s">
        <v>130</v>
      </c>
      <c r="E92" s="490"/>
      <c r="F92" s="491"/>
      <c r="G92" s="491"/>
      <c r="H92" s="491"/>
      <c r="I92" s="491"/>
      <c r="J92" s="492"/>
      <c r="K92" s="490"/>
      <c r="L92" s="491"/>
      <c r="M92" s="491"/>
      <c r="N92" s="491"/>
      <c r="O92" s="491"/>
      <c r="P92" s="492"/>
      <c r="Q92" s="490"/>
      <c r="R92" s="491"/>
      <c r="S92" s="491"/>
      <c r="T92" s="504"/>
    </row>
    <row r="93" spans="1:20" s="391" customFormat="1" x14ac:dyDescent="0.45">
      <c r="A93" s="392"/>
      <c r="B93" s="393"/>
      <c r="C93" s="392">
        <v>12</v>
      </c>
      <c r="D93" s="393" t="s">
        <v>131</v>
      </c>
      <c r="E93" s="493"/>
      <c r="F93" s="494"/>
      <c r="G93" s="494"/>
      <c r="H93" s="494"/>
      <c r="I93" s="494"/>
      <c r="J93" s="495"/>
      <c r="K93" s="493"/>
      <c r="L93" s="494"/>
      <c r="M93" s="494"/>
      <c r="N93" s="494"/>
      <c r="O93" s="494"/>
      <c r="P93" s="495"/>
      <c r="Q93" s="493"/>
      <c r="R93" s="494"/>
      <c r="S93" s="494"/>
      <c r="T93" s="505"/>
    </row>
    <row r="94" spans="1:20" ht="24" thickBot="1" x14ac:dyDescent="0.55000000000000004">
      <c r="A94" s="599"/>
      <c r="B94" s="600"/>
      <c r="C94" s="599" t="s">
        <v>58</v>
      </c>
      <c r="D94" s="600"/>
      <c r="E94" s="496"/>
      <c r="F94" s="497"/>
      <c r="G94" s="497"/>
      <c r="H94" s="497"/>
      <c r="I94" s="497"/>
      <c r="J94" s="498"/>
      <c r="K94" s="496"/>
      <c r="L94" s="497"/>
      <c r="M94" s="497"/>
      <c r="N94" s="497"/>
      <c r="O94" s="497"/>
      <c r="P94" s="498"/>
      <c r="Q94" s="496"/>
      <c r="R94" s="497"/>
      <c r="S94" s="497"/>
      <c r="T94" s="498"/>
    </row>
    <row r="95" spans="1:20" s="149" customFormat="1" x14ac:dyDescent="0.2">
      <c r="A95" s="257" t="s">
        <v>491</v>
      </c>
      <c r="B95" s="258"/>
      <c r="C95" s="257"/>
      <c r="D95" s="258"/>
      <c r="E95" s="499"/>
      <c r="F95" s="500"/>
      <c r="G95" s="500"/>
      <c r="H95" s="500"/>
      <c r="I95" s="500"/>
      <c r="J95" s="501"/>
      <c r="K95" s="499"/>
      <c r="L95" s="500"/>
      <c r="M95" s="500"/>
      <c r="N95" s="500"/>
      <c r="O95" s="500"/>
      <c r="P95" s="501"/>
      <c r="Q95" s="499"/>
      <c r="R95" s="500"/>
      <c r="S95" s="500"/>
      <c r="T95" s="501"/>
    </row>
    <row r="96" spans="1:20" s="150" customFormat="1" x14ac:dyDescent="0.45">
      <c r="A96" s="146"/>
      <c r="B96" s="143"/>
      <c r="C96" s="146">
        <v>1</v>
      </c>
      <c r="D96" s="143" t="s">
        <v>120</v>
      </c>
      <c r="E96" s="484"/>
      <c r="F96" s="485"/>
      <c r="G96" s="485"/>
      <c r="H96" s="485"/>
      <c r="I96" s="485"/>
      <c r="J96" s="486"/>
      <c r="K96" s="484"/>
      <c r="L96" s="485"/>
      <c r="M96" s="485"/>
      <c r="N96" s="485"/>
      <c r="O96" s="485"/>
      <c r="P96" s="486"/>
      <c r="Q96" s="484"/>
      <c r="R96" s="485"/>
      <c r="S96" s="485"/>
      <c r="T96" s="502"/>
    </row>
    <row r="97" spans="1:20" s="150" customFormat="1" x14ac:dyDescent="0.45">
      <c r="A97" s="147"/>
      <c r="B97" s="144"/>
      <c r="C97" s="147">
        <v>2</v>
      </c>
      <c r="D97" s="144" t="s">
        <v>121</v>
      </c>
      <c r="E97" s="487"/>
      <c r="F97" s="488"/>
      <c r="G97" s="488"/>
      <c r="H97" s="488"/>
      <c r="I97" s="488"/>
      <c r="J97" s="489"/>
      <c r="K97" s="487"/>
      <c r="L97" s="488"/>
      <c r="M97" s="488"/>
      <c r="N97" s="488"/>
      <c r="O97" s="488"/>
      <c r="P97" s="489"/>
      <c r="Q97" s="487"/>
      <c r="R97" s="488"/>
      <c r="S97" s="488"/>
      <c r="T97" s="489"/>
    </row>
    <row r="98" spans="1:20" s="150" customFormat="1" x14ac:dyDescent="0.45">
      <c r="A98" s="147"/>
      <c r="B98" s="144"/>
      <c r="C98" s="147">
        <v>3</v>
      </c>
      <c r="D98" s="144" t="s">
        <v>122</v>
      </c>
      <c r="E98" s="487"/>
      <c r="F98" s="488"/>
      <c r="G98" s="488"/>
      <c r="H98" s="488"/>
      <c r="I98" s="488"/>
      <c r="J98" s="489"/>
      <c r="K98" s="487"/>
      <c r="L98" s="488"/>
      <c r="M98" s="488"/>
      <c r="N98" s="488"/>
      <c r="O98" s="488"/>
      <c r="P98" s="489"/>
      <c r="Q98" s="487"/>
      <c r="R98" s="488"/>
      <c r="S98" s="488"/>
      <c r="T98" s="503"/>
    </row>
    <row r="99" spans="1:20" s="150" customFormat="1" x14ac:dyDescent="0.45">
      <c r="A99" s="147"/>
      <c r="B99" s="144"/>
      <c r="C99" s="147">
        <v>4</v>
      </c>
      <c r="D99" s="144" t="s">
        <v>123</v>
      </c>
      <c r="E99" s="487"/>
      <c r="F99" s="488"/>
      <c r="G99" s="488"/>
      <c r="H99" s="488" t="s">
        <v>48</v>
      </c>
      <c r="I99" s="488"/>
      <c r="J99" s="489"/>
      <c r="K99" s="487"/>
      <c r="L99" s="488"/>
      <c r="M99" s="488"/>
      <c r="N99" s="488"/>
      <c r="O99" s="488"/>
      <c r="P99" s="489"/>
      <c r="Q99" s="487"/>
      <c r="R99" s="488"/>
      <c r="S99" s="488"/>
      <c r="T99" s="503"/>
    </row>
    <row r="100" spans="1:20" s="150" customFormat="1" x14ac:dyDescent="0.45">
      <c r="A100" s="147"/>
      <c r="B100" s="144"/>
      <c r="C100" s="147">
        <v>5</v>
      </c>
      <c r="D100" s="144" t="s">
        <v>124</v>
      </c>
      <c r="E100" s="487"/>
      <c r="F100" s="488"/>
      <c r="G100" s="488"/>
      <c r="H100" s="488"/>
      <c r="I100" s="488"/>
      <c r="J100" s="489"/>
      <c r="K100" s="487"/>
      <c r="L100" s="488"/>
      <c r="M100" s="488"/>
      <c r="N100" s="488"/>
      <c r="O100" s="488"/>
      <c r="P100" s="489"/>
      <c r="Q100" s="487"/>
      <c r="R100" s="488"/>
      <c r="S100" s="488"/>
      <c r="T100" s="503"/>
    </row>
    <row r="101" spans="1:20" s="150" customFormat="1" x14ac:dyDescent="0.45">
      <c r="A101" s="147"/>
      <c r="B101" s="144"/>
      <c r="C101" s="147">
        <v>6</v>
      </c>
      <c r="D101" s="144" t="s">
        <v>125</v>
      </c>
      <c r="E101" s="487"/>
      <c r="F101" s="488"/>
      <c r="G101" s="488"/>
      <c r="H101" s="488"/>
      <c r="I101" s="488"/>
      <c r="J101" s="489"/>
      <c r="K101" s="487"/>
      <c r="L101" s="488"/>
      <c r="M101" s="488"/>
      <c r="N101" s="488"/>
      <c r="O101" s="488"/>
      <c r="P101" s="489"/>
      <c r="Q101" s="487"/>
      <c r="R101" s="488"/>
      <c r="S101" s="488"/>
      <c r="T101" s="489"/>
    </row>
    <row r="102" spans="1:20" s="391" customFormat="1" x14ac:dyDescent="0.45">
      <c r="A102" s="387"/>
      <c r="B102" s="388"/>
      <c r="C102" s="387">
        <v>7</v>
      </c>
      <c r="D102" s="388" t="s">
        <v>126</v>
      </c>
      <c r="E102" s="490"/>
      <c r="F102" s="491"/>
      <c r="G102" s="491"/>
      <c r="H102" s="491"/>
      <c r="I102" s="491"/>
      <c r="J102" s="492"/>
      <c r="K102" s="490"/>
      <c r="L102" s="491"/>
      <c r="M102" s="491"/>
      <c r="N102" s="491"/>
      <c r="O102" s="491"/>
      <c r="P102" s="492"/>
      <c r="Q102" s="490"/>
      <c r="R102" s="491"/>
      <c r="S102" s="491"/>
      <c r="T102" s="504"/>
    </row>
    <row r="103" spans="1:20" s="391" customFormat="1" x14ac:dyDescent="0.45">
      <c r="A103" s="387"/>
      <c r="B103" s="388"/>
      <c r="C103" s="387">
        <v>8</v>
      </c>
      <c r="D103" s="388" t="s">
        <v>127</v>
      </c>
      <c r="E103" s="490"/>
      <c r="F103" s="491"/>
      <c r="G103" s="491"/>
      <c r="H103" s="491"/>
      <c r="I103" s="491"/>
      <c r="J103" s="492"/>
      <c r="K103" s="490"/>
      <c r="L103" s="491"/>
      <c r="M103" s="491"/>
      <c r="N103" s="491"/>
      <c r="O103" s="491"/>
      <c r="P103" s="492"/>
      <c r="Q103" s="490"/>
      <c r="R103" s="491"/>
      <c r="S103" s="491"/>
      <c r="T103" s="504"/>
    </row>
    <row r="104" spans="1:20" s="391" customFormat="1" x14ac:dyDescent="0.45">
      <c r="A104" s="387"/>
      <c r="B104" s="388"/>
      <c r="C104" s="387">
        <v>9</v>
      </c>
      <c r="D104" s="388" t="s">
        <v>128</v>
      </c>
      <c r="E104" s="490"/>
      <c r="F104" s="491"/>
      <c r="G104" s="491"/>
      <c r="H104" s="491"/>
      <c r="I104" s="491"/>
      <c r="J104" s="492"/>
      <c r="K104" s="490"/>
      <c r="L104" s="491"/>
      <c r="M104" s="491"/>
      <c r="N104" s="491"/>
      <c r="O104" s="491"/>
      <c r="P104" s="492"/>
      <c r="Q104" s="490"/>
      <c r="R104" s="491"/>
      <c r="S104" s="491"/>
      <c r="T104" s="504"/>
    </row>
    <row r="105" spans="1:20" s="391" customFormat="1" x14ac:dyDescent="0.45">
      <c r="A105" s="387"/>
      <c r="B105" s="388"/>
      <c r="C105" s="387">
        <v>10</v>
      </c>
      <c r="D105" s="388" t="s">
        <v>129</v>
      </c>
      <c r="E105" s="490"/>
      <c r="F105" s="491"/>
      <c r="G105" s="491"/>
      <c r="H105" s="491"/>
      <c r="I105" s="491"/>
      <c r="J105" s="492"/>
      <c r="K105" s="490"/>
      <c r="L105" s="491"/>
      <c r="M105" s="491"/>
      <c r="N105" s="491"/>
      <c r="O105" s="491"/>
      <c r="P105" s="492"/>
      <c r="Q105" s="490"/>
      <c r="R105" s="491"/>
      <c r="S105" s="491"/>
      <c r="T105" s="504"/>
    </row>
    <row r="106" spans="1:20" s="391" customFormat="1" x14ac:dyDescent="0.45">
      <c r="A106" s="387"/>
      <c r="B106" s="388"/>
      <c r="C106" s="387">
        <v>11</v>
      </c>
      <c r="D106" s="388" t="s">
        <v>130</v>
      </c>
      <c r="E106" s="490"/>
      <c r="F106" s="491"/>
      <c r="G106" s="491"/>
      <c r="H106" s="491"/>
      <c r="I106" s="491"/>
      <c r="J106" s="492"/>
      <c r="K106" s="490"/>
      <c r="L106" s="491"/>
      <c r="M106" s="491"/>
      <c r="N106" s="491"/>
      <c r="O106" s="491"/>
      <c r="P106" s="492"/>
      <c r="Q106" s="490"/>
      <c r="R106" s="491"/>
      <c r="S106" s="491"/>
      <c r="T106" s="504"/>
    </row>
    <row r="107" spans="1:20" s="391" customFormat="1" x14ac:dyDescent="0.45">
      <c r="A107" s="392"/>
      <c r="B107" s="393"/>
      <c r="C107" s="392">
        <v>12</v>
      </c>
      <c r="D107" s="393" t="s">
        <v>131</v>
      </c>
      <c r="E107" s="493"/>
      <c r="F107" s="494"/>
      <c r="G107" s="494"/>
      <c r="H107" s="494"/>
      <c r="I107" s="494"/>
      <c r="J107" s="495"/>
      <c r="K107" s="493"/>
      <c r="L107" s="494"/>
      <c r="M107" s="494"/>
      <c r="N107" s="494"/>
      <c r="O107" s="494"/>
      <c r="P107" s="495"/>
      <c r="Q107" s="493"/>
      <c r="R107" s="494"/>
      <c r="S107" s="494"/>
      <c r="T107" s="505"/>
    </row>
    <row r="108" spans="1:20" ht="24" thickBot="1" x14ac:dyDescent="0.55000000000000004">
      <c r="A108" s="599"/>
      <c r="B108" s="600"/>
      <c r="C108" s="599" t="s">
        <v>58</v>
      </c>
      <c r="D108" s="600"/>
      <c r="E108" s="496"/>
      <c r="F108" s="497"/>
      <c r="G108" s="497"/>
      <c r="H108" s="497"/>
      <c r="I108" s="497"/>
      <c r="J108" s="498"/>
      <c r="K108" s="496"/>
      <c r="L108" s="497"/>
      <c r="M108" s="497"/>
      <c r="N108" s="497"/>
      <c r="O108" s="497"/>
      <c r="P108" s="498"/>
      <c r="Q108" s="496"/>
      <c r="R108" s="497"/>
      <c r="S108" s="497"/>
      <c r="T108" s="498"/>
    </row>
    <row r="109" spans="1:20" s="149" customFormat="1" x14ac:dyDescent="0.2">
      <c r="A109" s="257" t="s">
        <v>492</v>
      </c>
      <c r="B109" s="258"/>
      <c r="C109" s="257"/>
      <c r="D109" s="258"/>
      <c r="E109" s="499"/>
      <c r="F109" s="500"/>
      <c r="G109" s="500"/>
      <c r="H109" s="500"/>
      <c r="I109" s="500"/>
      <c r="J109" s="501"/>
      <c r="K109" s="499"/>
      <c r="L109" s="500"/>
      <c r="M109" s="500"/>
      <c r="N109" s="500"/>
      <c r="O109" s="500"/>
      <c r="P109" s="501"/>
      <c r="Q109" s="499"/>
      <c r="R109" s="500"/>
      <c r="S109" s="500"/>
      <c r="T109" s="501"/>
    </row>
    <row r="110" spans="1:20" s="150" customFormat="1" x14ac:dyDescent="0.45">
      <c r="A110" s="146"/>
      <c r="B110" s="143"/>
      <c r="C110" s="146">
        <v>1</v>
      </c>
      <c r="D110" s="143" t="s">
        <v>120</v>
      </c>
      <c r="E110" s="484"/>
      <c r="F110" s="485"/>
      <c r="G110" s="485"/>
      <c r="H110" s="485"/>
      <c r="I110" s="485"/>
      <c r="J110" s="486"/>
      <c r="K110" s="484"/>
      <c r="L110" s="485"/>
      <c r="M110" s="485"/>
      <c r="N110" s="485"/>
      <c r="O110" s="485"/>
      <c r="P110" s="486"/>
      <c r="Q110" s="484"/>
      <c r="R110" s="485"/>
      <c r="S110" s="485"/>
      <c r="T110" s="502"/>
    </row>
    <row r="111" spans="1:20" s="150" customFormat="1" x14ac:dyDescent="0.45">
      <c r="A111" s="147"/>
      <c r="B111" s="144"/>
      <c r="C111" s="147">
        <v>2</v>
      </c>
      <c r="D111" s="144" t="s">
        <v>121</v>
      </c>
      <c r="E111" s="487"/>
      <c r="F111" s="488"/>
      <c r="G111" s="488"/>
      <c r="H111" s="488"/>
      <c r="I111" s="488"/>
      <c r="J111" s="489"/>
      <c r="K111" s="487"/>
      <c r="L111" s="488"/>
      <c r="M111" s="488"/>
      <c r="N111" s="488"/>
      <c r="O111" s="488"/>
      <c r="P111" s="489"/>
      <c r="Q111" s="487"/>
      <c r="R111" s="488"/>
      <c r="S111" s="488"/>
      <c r="T111" s="489"/>
    </row>
    <row r="112" spans="1:20" s="150" customFormat="1" x14ac:dyDescent="0.45">
      <c r="A112" s="147"/>
      <c r="B112" s="144"/>
      <c r="C112" s="147">
        <v>3</v>
      </c>
      <c r="D112" s="144" t="s">
        <v>122</v>
      </c>
      <c r="E112" s="487"/>
      <c r="F112" s="488"/>
      <c r="G112" s="488"/>
      <c r="H112" s="488"/>
      <c r="I112" s="488"/>
      <c r="J112" s="489"/>
      <c r="K112" s="487"/>
      <c r="L112" s="488"/>
      <c r="M112" s="488"/>
      <c r="N112" s="488"/>
      <c r="O112" s="488"/>
      <c r="P112" s="489"/>
      <c r="Q112" s="487"/>
      <c r="R112" s="488"/>
      <c r="S112" s="488"/>
      <c r="T112" s="503"/>
    </row>
    <row r="113" spans="1:20" s="150" customFormat="1" x14ac:dyDescent="0.45">
      <c r="A113" s="147"/>
      <c r="B113" s="144"/>
      <c r="C113" s="147">
        <v>4</v>
      </c>
      <c r="D113" s="144" t="s">
        <v>123</v>
      </c>
      <c r="E113" s="487"/>
      <c r="F113" s="488"/>
      <c r="G113" s="488"/>
      <c r="H113" s="488"/>
      <c r="I113" s="488"/>
      <c r="J113" s="489"/>
      <c r="K113" s="487"/>
      <c r="L113" s="488"/>
      <c r="M113" s="488"/>
      <c r="N113" s="488"/>
      <c r="O113" s="488"/>
      <c r="P113" s="489"/>
      <c r="Q113" s="487"/>
      <c r="R113" s="488"/>
      <c r="S113" s="488"/>
      <c r="T113" s="503"/>
    </row>
    <row r="114" spans="1:20" s="150" customFormat="1" x14ac:dyDescent="0.45">
      <c r="A114" s="147"/>
      <c r="B114" s="144"/>
      <c r="C114" s="147">
        <v>5</v>
      </c>
      <c r="D114" s="144" t="s">
        <v>124</v>
      </c>
      <c r="E114" s="487"/>
      <c r="F114" s="488"/>
      <c r="G114" s="488"/>
      <c r="H114" s="488"/>
      <c r="I114" s="488"/>
      <c r="J114" s="489"/>
      <c r="K114" s="487"/>
      <c r="L114" s="488"/>
      <c r="M114" s="488"/>
      <c r="N114" s="488"/>
      <c r="O114" s="488"/>
      <c r="P114" s="489"/>
      <c r="Q114" s="487"/>
      <c r="R114" s="488"/>
      <c r="S114" s="488"/>
      <c r="T114" s="503"/>
    </row>
    <row r="115" spans="1:20" s="150" customFormat="1" x14ac:dyDescent="0.45">
      <c r="A115" s="147"/>
      <c r="B115" s="144"/>
      <c r="C115" s="147">
        <v>6</v>
      </c>
      <c r="D115" s="144" t="s">
        <v>125</v>
      </c>
      <c r="E115" s="487"/>
      <c r="F115" s="488"/>
      <c r="G115" s="488"/>
      <c r="H115" s="488"/>
      <c r="I115" s="488"/>
      <c r="J115" s="489"/>
      <c r="K115" s="487"/>
      <c r="L115" s="488"/>
      <c r="M115" s="488"/>
      <c r="N115" s="488"/>
      <c r="O115" s="488"/>
      <c r="P115" s="489"/>
      <c r="Q115" s="487"/>
      <c r="R115" s="488"/>
      <c r="S115" s="488"/>
      <c r="T115" s="489"/>
    </row>
    <row r="116" spans="1:20" s="391" customFormat="1" x14ac:dyDescent="0.45">
      <c r="A116" s="387"/>
      <c r="B116" s="388"/>
      <c r="C116" s="387">
        <v>7</v>
      </c>
      <c r="D116" s="388" t="s">
        <v>126</v>
      </c>
      <c r="E116" s="490"/>
      <c r="F116" s="491"/>
      <c r="G116" s="491"/>
      <c r="H116" s="491"/>
      <c r="I116" s="491"/>
      <c r="J116" s="492"/>
      <c r="K116" s="490"/>
      <c r="L116" s="491"/>
      <c r="M116" s="491"/>
      <c r="N116" s="491"/>
      <c r="O116" s="491"/>
      <c r="P116" s="492"/>
      <c r="Q116" s="490"/>
      <c r="R116" s="491"/>
      <c r="S116" s="491"/>
      <c r="T116" s="504"/>
    </row>
    <row r="117" spans="1:20" s="391" customFormat="1" x14ac:dyDescent="0.45">
      <c r="A117" s="387"/>
      <c r="B117" s="388"/>
      <c r="C117" s="387">
        <v>8</v>
      </c>
      <c r="D117" s="388" t="s">
        <v>127</v>
      </c>
      <c r="E117" s="490"/>
      <c r="F117" s="491"/>
      <c r="G117" s="491"/>
      <c r="H117" s="491"/>
      <c r="I117" s="491"/>
      <c r="J117" s="492"/>
      <c r="K117" s="490"/>
      <c r="L117" s="491"/>
      <c r="M117" s="491"/>
      <c r="N117" s="491"/>
      <c r="O117" s="491"/>
      <c r="P117" s="492"/>
      <c r="Q117" s="490"/>
      <c r="R117" s="491"/>
      <c r="S117" s="491"/>
      <c r="T117" s="504"/>
    </row>
    <row r="118" spans="1:20" s="391" customFormat="1" x14ac:dyDescent="0.45">
      <c r="A118" s="387"/>
      <c r="B118" s="388"/>
      <c r="C118" s="387">
        <v>9</v>
      </c>
      <c r="D118" s="388" t="s">
        <v>128</v>
      </c>
      <c r="E118" s="490"/>
      <c r="F118" s="491"/>
      <c r="G118" s="491"/>
      <c r="H118" s="491"/>
      <c r="I118" s="491"/>
      <c r="J118" s="492"/>
      <c r="K118" s="490"/>
      <c r="L118" s="491"/>
      <c r="M118" s="491"/>
      <c r="N118" s="491"/>
      <c r="O118" s="491"/>
      <c r="P118" s="492"/>
      <c r="Q118" s="490"/>
      <c r="R118" s="491"/>
      <c r="S118" s="491"/>
      <c r="T118" s="504"/>
    </row>
    <row r="119" spans="1:20" s="391" customFormat="1" x14ac:dyDescent="0.45">
      <c r="A119" s="387"/>
      <c r="B119" s="388"/>
      <c r="C119" s="387">
        <v>10</v>
      </c>
      <c r="D119" s="388" t="s">
        <v>129</v>
      </c>
      <c r="E119" s="490"/>
      <c r="F119" s="491"/>
      <c r="G119" s="491"/>
      <c r="H119" s="491"/>
      <c r="I119" s="491"/>
      <c r="J119" s="492"/>
      <c r="K119" s="490"/>
      <c r="L119" s="491"/>
      <c r="M119" s="491"/>
      <c r="N119" s="491"/>
      <c r="O119" s="491"/>
      <c r="P119" s="492"/>
      <c r="Q119" s="490"/>
      <c r="R119" s="491"/>
      <c r="S119" s="491"/>
      <c r="T119" s="504"/>
    </row>
    <row r="120" spans="1:20" s="391" customFormat="1" x14ac:dyDescent="0.45">
      <c r="A120" s="387"/>
      <c r="B120" s="388"/>
      <c r="C120" s="387">
        <v>11</v>
      </c>
      <c r="D120" s="388" t="s">
        <v>130</v>
      </c>
      <c r="E120" s="490"/>
      <c r="F120" s="491"/>
      <c r="G120" s="491"/>
      <c r="H120" s="491"/>
      <c r="I120" s="491"/>
      <c r="J120" s="492"/>
      <c r="K120" s="490"/>
      <c r="L120" s="491"/>
      <c r="M120" s="491"/>
      <c r="N120" s="491"/>
      <c r="O120" s="491"/>
      <c r="P120" s="492"/>
      <c r="Q120" s="490"/>
      <c r="R120" s="491"/>
      <c r="S120" s="491"/>
      <c r="T120" s="504"/>
    </row>
    <row r="121" spans="1:20" s="391" customFormat="1" x14ac:dyDescent="0.45">
      <c r="A121" s="392"/>
      <c r="B121" s="393"/>
      <c r="C121" s="392">
        <v>12</v>
      </c>
      <c r="D121" s="393" t="s">
        <v>131</v>
      </c>
      <c r="E121" s="493"/>
      <c r="F121" s="494"/>
      <c r="G121" s="494"/>
      <c r="H121" s="494"/>
      <c r="I121" s="494"/>
      <c r="J121" s="495"/>
      <c r="K121" s="493"/>
      <c r="L121" s="494"/>
      <c r="M121" s="494"/>
      <c r="N121" s="494"/>
      <c r="O121" s="494"/>
      <c r="P121" s="495"/>
      <c r="Q121" s="493"/>
      <c r="R121" s="494"/>
      <c r="S121" s="494"/>
      <c r="T121" s="505"/>
    </row>
    <row r="122" spans="1:20" ht="24" thickBot="1" x14ac:dyDescent="0.55000000000000004">
      <c r="A122" s="599"/>
      <c r="B122" s="600"/>
      <c r="C122" s="599" t="s">
        <v>58</v>
      </c>
      <c r="D122" s="600"/>
      <c r="E122" s="496"/>
      <c r="F122" s="497"/>
      <c r="G122" s="497"/>
      <c r="H122" s="497"/>
      <c r="I122" s="497"/>
      <c r="J122" s="498"/>
      <c r="K122" s="496"/>
      <c r="L122" s="497"/>
      <c r="M122" s="497"/>
      <c r="N122" s="497"/>
      <c r="O122" s="497"/>
      <c r="P122" s="498"/>
      <c r="Q122" s="496"/>
      <c r="R122" s="497"/>
      <c r="S122" s="497"/>
      <c r="T122" s="498"/>
    </row>
    <row r="123" spans="1:20" s="149" customFormat="1" x14ac:dyDescent="0.2">
      <c r="A123" s="256" t="s">
        <v>493</v>
      </c>
      <c r="B123" s="254"/>
      <c r="C123" s="256"/>
      <c r="D123" s="254"/>
      <c r="E123" s="481"/>
      <c r="F123" s="482"/>
      <c r="G123" s="482"/>
      <c r="H123" s="482"/>
      <c r="I123" s="482"/>
      <c r="J123" s="483"/>
      <c r="K123" s="481"/>
      <c r="L123" s="482"/>
      <c r="M123" s="482"/>
      <c r="N123" s="482"/>
      <c r="O123" s="482"/>
      <c r="P123" s="483"/>
      <c r="Q123" s="481"/>
      <c r="R123" s="482"/>
      <c r="S123" s="482"/>
      <c r="T123" s="483"/>
    </row>
    <row r="124" spans="1:20" s="150" customFormat="1" x14ac:dyDescent="0.45">
      <c r="A124" s="146"/>
      <c r="B124" s="253"/>
      <c r="C124" s="146">
        <v>1</v>
      </c>
      <c r="D124" s="253" t="s">
        <v>120</v>
      </c>
      <c r="E124" s="484"/>
      <c r="F124" s="485"/>
      <c r="G124" s="485"/>
      <c r="H124" s="485"/>
      <c r="I124" s="485"/>
      <c r="J124" s="486"/>
      <c r="K124" s="484"/>
      <c r="L124" s="485"/>
      <c r="M124" s="485"/>
      <c r="N124" s="485"/>
      <c r="O124" s="485"/>
      <c r="P124" s="486"/>
      <c r="Q124" s="484"/>
      <c r="R124" s="485"/>
      <c r="S124" s="485"/>
      <c r="T124" s="502"/>
    </row>
    <row r="125" spans="1:20" s="150" customFormat="1" x14ac:dyDescent="0.45">
      <c r="A125" s="147"/>
      <c r="B125" s="144"/>
      <c r="C125" s="147">
        <v>2</v>
      </c>
      <c r="D125" s="144" t="s">
        <v>121</v>
      </c>
      <c r="E125" s="487"/>
      <c r="F125" s="488"/>
      <c r="G125" s="488"/>
      <c r="H125" s="488"/>
      <c r="I125" s="488"/>
      <c r="J125" s="489"/>
      <c r="K125" s="487"/>
      <c r="L125" s="488"/>
      <c r="M125" s="488"/>
      <c r="N125" s="488"/>
      <c r="O125" s="488"/>
      <c r="P125" s="489"/>
      <c r="Q125" s="487"/>
      <c r="R125" s="488"/>
      <c r="S125" s="488"/>
      <c r="T125" s="489"/>
    </row>
    <row r="126" spans="1:20" s="150" customFormat="1" x14ac:dyDescent="0.45">
      <c r="A126" s="147"/>
      <c r="B126" s="144"/>
      <c r="C126" s="147">
        <v>3</v>
      </c>
      <c r="D126" s="144" t="s">
        <v>122</v>
      </c>
      <c r="E126" s="487"/>
      <c r="F126" s="488"/>
      <c r="G126" s="488"/>
      <c r="H126" s="488"/>
      <c r="I126" s="488"/>
      <c r="J126" s="489"/>
      <c r="K126" s="487"/>
      <c r="L126" s="488"/>
      <c r="M126" s="488"/>
      <c r="N126" s="488"/>
      <c r="O126" s="488"/>
      <c r="P126" s="489"/>
      <c r="Q126" s="487"/>
      <c r="R126" s="488"/>
      <c r="S126" s="488"/>
      <c r="T126" s="503"/>
    </row>
    <row r="127" spans="1:20" s="150" customFormat="1" x14ac:dyDescent="0.45">
      <c r="A127" s="147"/>
      <c r="B127" s="144"/>
      <c r="C127" s="147">
        <v>4</v>
      </c>
      <c r="D127" s="144" t="s">
        <v>123</v>
      </c>
      <c r="E127" s="487"/>
      <c r="F127" s="488"/>
      <c r="G127" s="488"/>
      <c r="H127" s="488"/>
      <c r="I127" s="488"/>
      <c r="J127" s="489"/>
      <c r="K127" s="487"/>
      <c r="L127" s="488"/>
      <c r="M127" s="488"/>
      <c r="N127" s="488"/>
      <c r="O127" s="488"/>
      <c r="P127" s="489"/>
      <c r="Q127" s="487"/>
      <c r="R127" s="488"/>
      <c r="S127" s="488"/>
      <c r="T127" s="503"/>
    </row>
    <row r="128" spans="1:20" s="150" customFormat="1" x14ac:dyDescent="0.45">
      <c r="A128" s="147"/>
      <c r="B128" s="144"/>
      <c r="C128" s="147">
        <v>5</v>
      </c>
      <c r="D128" s="144" t="s">
        <v>124</v>
      </c>
      <c r="E128" s="487"/>
      <c r="F128" s="488"/>
      <c r="G128" s="488"/>
      <c r="H128" s="488"/>
      <c r="I128" s="488"/>
      <c r="J128" s="489"/>
      <c r="K128" s="487"/>
      <c r="L128" s="488"/>
      <c r="M128" s="488"/>
      <c r="N128" s="488"/>
      <c r="O128" s="488"/>
      <c r="P128" s="489"/>
      <c r="Q128" s="487"/>
      <c r="R128" s="488"/>
      <c r="S128" s="488"/>
      <c r="T128" s="503"/>
    </row>
    <row r="129" spans="1:20" s="150" customFormat="1" x14ac:dyDescent="0.45">
      <c r="A129" s="147"/>
      <c r="B129" s="144"/>
      <c r="C129" s="147">
        <v>6</v>
      </c>
      <c r="D129" s="144" t="s">
        <v>125</v>
      </c>
      <c r="E129" s="487"/>
      <c r="F129" s="488"/>
      <c r="G129" s="488"/>
      <c r="H129" s="488"/>
      <c r="I129" s="488"/>
      <c r="J129" s="489"/>
      <c r="K129" s="487"/>
      <c r="L129" s="488"/>
      <c r="M129" s="488"/>
      <c r="N129" s="488"/>
      <c r="O129" s="488"/>
      <c r="P129" s="489"/>
      <c r="Q129" s="487"/>
      <c r="R129" s="488"/>
      <c r="S129" s="488"/>
      <c r="T129" s="489"/>
    </row>
    <row r="130" spans="1:20" s="391" customFormat="1" x14ac:dyDescent="0.45">
      <c r="A130" s="387"/>
      <c r="B130" s="388"/>
      <c r="C130" s="387">
        <v>7</v>
      </c>
      <c r="D130" s="388" t="s">
        <v>126</v>
      </c>
      <c r="E130" s="490"/>
      <c r="F130" s="491"/>
      <c r="G130" s="491"/>
      <c r="H130" s="491"/>
      <c r="I130" s="491"/>
      <c r="J130" s="492"/>
      <c r="K130" s="490"/>
      <c r="L130" s="491"/>
      <c r="M130" s="491"/>
      <c r="N130" s="491"/>
      <c r="O130" s="491"/>
      <c r="P130" s="492"/>
      <c r="Q130" s="490"/>
      <c r="R130" s="491"/>
      <c r="S130" s="491"/>
      <c r="T130" s="504"/>
    </row>
    <row r="131" spans="1:20" s="391" customFormat="1" x14ac:dyDescent="0.45">
      <c r="A131" s="387"/>
      <c r="B131" s="388"/>
      <c r="C131" s="387">
        <v>8</v>
      </c>
      <c r="D131" s="388" t="s">
        <v>127</v>
      </c>
      <c r="E131" s="490"/>
      <c r="F131" s="491"/>
      <c r="G131" s="491"/>
      <c r="H131" s="491"/>
      <c r="I131" s="491"/>
      <c r="J131" s="492"/>
      <c r="K131" s="490"/>
      <c r="L131" s="491"/>
      <c r="M131" s="491"/>
      <c r="N131" s="491"/>
      <c r="O131" s="491"/>
      <c r="P131" s="492"/>
      <c r="Q131" s="490"/>
      <c r="R131" s="491"/>
      <c r="S131" s="491"/>
      <c r="T131" s="504"/>
    </row>
    <row r="132" spans="1:20" s="391" customFormat="1" x14ac:dyDescent="0.45">
      <c r="A132" s="387"/>
      <c r="B132" s="388"/>
      <c r="C132" s="387">
        <v>9</v>
      </c>
      <c r="D132" s="388" t="s">
        <v>128</v>
      </c>
      <c r="E132" s="490"/>
      <c r="F132" s="491"/>
      <c r="G132" s="491"/>
      <c r="H132" s="491"/>
      <c r="I132" s="491"/>
      <c r="J132" s="492"/>
      <c r="K132" s="490"/>
      <c r="L132" s="491"/>
      <c r="M132" s="491"/>
      <c r="N132" s="491"/>
      <c r="O132" s="491"/>
      <c r="P132" s="492"/>
      <c r="Q132" s="490"/>
      <c r="R132" s="491"/>
      <c r="S132" s="491"/>
      <c r="T132" s="504"/>
    </row>
    <row r="133" spans="1:20" s="391" customFormat="1" x14ac:dyDescent="0.45">
      <c r="A133" s="387"/>
      <c r="B133" s="388"/>
      <c r="C133" s="387">
        <v>10</v>
      </c>
      <c r="D133" s="388" t="s">
        <v>129</v>
      </c>
      <c r="E133" s="490"/>
      <c r="F133" s="491"/>
      <c r="G133" s="491"/>
      <c r="H133" s="491"/>
      <c r="I133" s="491"/>
      <c r="J133" s="492"/>
      <c r="K133" s="490"/>
      <c r="L133" s="491"/>
      <c r="M133" s="491"/>
      <c r="N133" s="491"/>
      <c r="O133" s="491"/>
      <c r="P133" s="492"/>
      <c r="Q133" s="490"/>
      <c r="R133" s="491"/>
      <c r="S133" s="491"/>
      <c r="T133" s="504"/>
    </row>
    <row r="134" spans="1:20" s="391" customFormat="1" x14ac:dyDescent="0.45">
      <c r="A134" s="387"/>
      <c r="B134" s="388"/>
      <c r="C134" s="387">
        <v>11</v>
      </c>
      <c r="D134" s="388" t="s">
        <v>130</v>
      </c>
      <c r="E134" s="490"/>
      <c r="F134" s="491"/>
      <c r="G134" s="491"/>
      <c r="H134" s="491"/>
      <c r="I134" s="491"/>
      <c r="J134" s="492"/>
      <c r="K134" s="490"/>
      <c r="L134" s="491"/>
      <c r="M134" s="491"/>
      <c r="N134" s="491"/>
      <c r="O134" s="491"/>
      <c r="P134" s="492"/>
      <c r="Q134" s="490"/>
      <c r="R134" s="491"/>
      <c r="S134" s="491"/>
      <c r="T134" s="504"/>
    </row>
    <row r="135" spans="1:20" s="391" customFormat="1" x14ac:dyDescent="0.45">
      <c r="A135" s="392"/>
      <c r="B135" s="393"/>
      <c r="C135" s="392">
        <v>12</v>
      </c>
      <c r="D135" s="393" t="s">
        <v>131</v>
      </c>
      <c r="E135" s="493"/>
      <c r="F135" s="494"/>
      <c r="G135" s="494"/>
      <c r="H135" s="494"/>
      <c r="I135" s="494"/>
      <c r="J135" s="495"/>
      <c r="K135" s="493"/>
      <c r="L135" s="494"/>
      <c r="M135" s="494"/>
      <c r="N135" s="494"/>
      <c r="O135" s="494"/>
      <c r="P135" s="495"/>
      <c r="Q135" s="493"/>
      <c r="R135" s="494"/>
      <c r="S135" s="494"/>
      <c r="T135" s="505"/>
    </row>
    <row r="136" spans="1:20" ht="24" thickBot="1" x14ac:dyDescent="0.55000000000000004">
      <c r="A136" s="599"/>
      <c r="B136" s="600"/>
      <c r="C136" s="599" t="s">
        <v>58</v>
      </c>
      <c r="D136" s="600"/>
      <c r="E136" s="496"/>
      <c r="F136" s="497"/>
      <c r="G136" s="497"/>
      <c r="H136" s="497"/>
      <c r="I136" s="497"/>
      <c r="J136" s="498"/>
      <c r="K136" s="496"/>
      <c r="L136" s="497"/>
      <c r="M136" s="497"/>
      <c r="N136" s="497"/>
      <c r="O136" s="497"/>
      <c r="P136" s="498"/>
      <c r="Q136" s="496"/>
      <c r="R136" s="497"/>
      <c r="S136" s="497"/>
      <c r="T136" s="498"/>
    </row>
    <row r="137" spans="1:20" s="149" customFormat="1" x14ac:dyDescent="0.2">
      <c r="A137" s="257" t="s">
        <v>494</v>
      </c>
      <c r="B137" s="258"/>
      <c r="C137" s="257"/>
      <c r="D137" s="258"/>
      <c r="E137" s="499"/>
      <c r="F137" s="500"/>
      <c r="G137" s="500"/>
      <c r="H137" s="500"/>
      <c r="I137" s="500"/>
      <c r="J137" s="501"/>
      <c r="K137" s="499"/>
      <c r="L137" s="500"/>
      <c r="M137" s="500"/>
      <c r="N137" s="500"/>
      <c r="O137" s="500"/>
      <c r="P137" s="501"/>
      <c r="Q137" s="499"/>
      <c r="R137" s="500"/>
      <c r="S137" s="500"/>
      <c r="T137" s="501"/>
    </row>
    <row r="138" spans="1:20" s="150" customFormat="1" x14ac:dyDescent="0.45">
      <c r="A138" s="146"/>
      <c r="B138" s="143"/>
      <c r="C138" s="146">
        <v>1</v>
      </c>
      <c r="D138" s="143" t="s">
        <v>120</v>
      </c>
      <c r="E138" s="484"/>
      <c r="F138" s="485"/>
      <c r="G138" s="485"/>
      <c r="H138" s="485"/>
      <c r="I138" s="485"/>
      <c r="J138" s="486"/>
      <c r="K138" s="484"/>
      <c r="L138" s="485"/>
      <c r="M138" s="485"/>
      <c r="N138" s="485"/>
      <c r="O138" s="485"/>
      <c r="P138" s="486"/>
      <c r="Q138" s="484"/>
      <c r="R138" s="485"/>
      <c r="S138" s="485"/>
      <c r="T138" s="502"/>
    </row>
    <row r="139" spans="1:20" s="150" customFormat="1" x14ac:dyDescent="0.45">
      <c r="A139" s="147"/>
      <c r="B139" s="144"/>
      <c r="C139" s="147">
        <v>2</v>
      </c>
      <c r="D139" s="144" t="s">
        <v>121</v>
      </c>
      <c r="E139" s="487"/>
      <c r="F139" s="488"/>
      <c r="G139" s="488"/>
      <c r="H139" s="488"/>
      <c r="I139" s="488"/>
      <c r="J139" s="489"/>
      <c r="K139" s="487"/>
      <c r="L139" s="488"/>
      <c r="M139" s="488"/>
      <c r="N139" s="488"/>
      <c r="O139" s="488"/>
      <c r="P139" s="489"/>
      <c r="Q139" s="487"/>
      <c r="R139" s="488"/>
      <c r="S139" s="488"/>
      <c r="T139" s="489"/>
    </row>
    <row r="140" spans="1:20" s="150" customFormat="1" x14ac:dyDescent="0.45">
      <c r="A140" s="147"/>
      <c r="B140" s="144"/>
      <c r="C140" s="147">
        <v>3</v>
      </c>
      <c r="D140" s="144" t="s">
        <v>122</v>
      </c>
      <c r="E140" s="487"/>
      <c r="F140" s="488"/>
      <c r="G140" s="488"/>
      <c r="H140" s="488"/>
      <c r="I140" s="488"/>
      <c r="J140" s="489"/>
      <c r="K140" s="487"/>
      <c r="L140" s="488"/>
      <c r="M140" s="488"/>
      <c r="N140" s="488"/>
      <c r="O140" s="488"/>
      <c r="P140" s="489"/>
      <c r="Q140" s="487"/>
      <c r="R140" s="488"/>
      <c r="S140" s="488"/>
      <c r="T140" s="503"/>
    </row>
    <row r="141" spans="1:20" s="150" customFormat="1" x14ac:dyDescent="0.45">
      <c r="A141" s="147"/>
      <c r="B141" s="144"/>
      <c r="C141" s="147">
        <v>4</v>
      </c>
      <c r="D141" s="144" t="s">
        <v>123</v>
      </c>
      <c r="E141" s="487"/>
      <c r="F141" s="488"/>
      <c r="G141" s="488"/>
      <c r="H141" s="488"/>
      <c r="I141" s="488"/>
      <c r="J141" s="489"/>
      <c r="K141" s="487"/>
      <c r="L141" s="488"/>
      <c r="M141" s="488"/>
      <c r="N141" s="488"/>
      <c r="O141" s="488"/>
      <c r="P141" s="489"/>
      <c r="Q141" s="487"/>
      <c r="R141" s="488"/>
      <c r="S141" s="488"/>
      <c r="T141" s="503"/>
    </row>
    <row r="142" spans="1:20" s="150" customFormat="1" x14ac:dyDescent="0.45">
      <c r="A142" s="147"/>
      <c r="B142" s="144"/>
      <c r="C142" s="147">
        <v>5</v>
      </c>
      <c r="D142" s="144" t="s">
        <v>124</v>
      </c>
      <c r="E142" s="487"/>
      <c r="F142" s="488"/>
      <c r="G142" s="488"/>
      <c r="H142" s="488"/>
      <c r="I142" s="488"/>
      <c r="J142" s="489"/>
      <c r="K142" s="487"/>
      <c r="L142" s="488"/>
      <c r="M142" s="488"/>
      <c r="N142" s="488"/>
      <c r="O142" s="488"/>
      <c r="P142" s="489"/>
      <c r="Q142" s="487"/>
      <c r="R142" s="488"/>
      <c r="S142" s="488"/>
      <c r="T142" s="503"/>
    </row>
    <row r="143" spans="1:20" s="150" customFormat="1" x14ac:dyDescent="0.45">
      <c r="A143" s="147"/>
      <c r="B143" s="144"/>
      <c r="C143" s="147">
        <v>6</v>
      </c>
      <c r="D143" s="144" t="s">
        <v>125</v>
      </c>
      <c r="E143" s="487"/>
      <c r="F143" s="488"/>
      <c r="G143" s="488"/>
      <c r="H143" s="488"/>
      <c r="I143" s="488"/>
      <c r="J143" s="489"/>
      <c r="K143" s="487"/>
      <c r="L143" s="488"/>
      <c r="M143" s="488"/>
      <c r="N143" s="488"/>
      <c r="O143" s="488"/>
      <c r="P143" s="489"/>
      <c r="Q143" s="487"/>
      <c r="R143" s="488"/>
      <c r="S143" s="488"/>
      <c r="T143" s="489"/>
    </row>
    <row r="144" spans="1:20" s="391" customFormat="1" x14ac:dyDescent="0.45">
      <c r="A144" s="387"/>
      <c r="B144" s="388"/>
      <c r="C144" s="387">
        <v>7</v>
      </c>
      <c r="D144" s="388" t="s">
        <v>126</v>
      </c>
      <c r="E144" s="490"/>
      <c r="F144" s="491"/>
      <c r="G144" s="491"/>
      <c r="H144" s="491"/>
      <c r="I144" s="491"/>
      <c r="J144" s="492"/>
      <c r="K144" s="490"/>
      <c r="L144" s="491"/>
      <c r="M144" s="491"/>
      <c r="N144" s="491"/>
      <c r="O144" s="491"/>
      <c r="P144" s="492"/>
      <c r="Q144" s="490"/>
      <c r="R144" s="491"/>
      <c r="S144" s="491"/>
      <c r="T144" s="504"/>
    </row>
    <row r="145" spans="1:20" s="391" customFormat="1" x14ac:dyDescent="0.45">
      <c r="A145" s="387"/>
      <c r="B145" s="388"/>
      <c r="C145" s="387">
        <v>8</v>
      </c>
      <c r="D145" s="388" t="s">
        <v>127</v>
      </c>
      <c r="E145" s="490"/>
      <c r="F145" s="491"/>
      <c r="G145" s="491"/>
      <c r="H145" s="491"/>
      <c r="I145" s="491"/>
      <c r="J145" s="492"/>
      <c r="K145" s="490"/>
      <c r="L145" s="491"/>
      <c r="M145" s="491"/>
      <c r="N145" s="491"/>
      <c r="O145" s="491"/>
      <c r="P145" s="492"/>
      <c r="Q145" s="490"/>
      <c r="R145" s="491"/>
      <c r="S145" s="491"/>
      <c r="T145" s="504"/>
    </row>
    <row r="146" spans="1:20" s="391" customFormat="1" x14ac:dyDescent="0.45">
      <c r="A146" s="387"/>
      <c r="B146" s="388"/>
      <c r="C146" s="387">
        <v>9</v>
      </c>
      <c r="D146" s="388" t="s">
        <v>128</v>
      </c>
      <c r="E146" s="490"/>
      <c r="F146" s="491"/>
      <c r="G146" s="491"/>
      <c r="H146" s="491"/>
      <c r="I146" s="491"/>
      <c r="J146" s="492"/>
      <c r="K146" s="490"/>
      <c r="L146" s="491"/>
      <c r="M146" s="491"/>
      <c r="N146" s="491"/>
      <c r="O146" s="491"/>
      <c r="P146" s="492"/>
      <c r="Q146" s="490"/>
      <c r="R146" s="491"/>
      <c r="S146" s="491"/>
      <c r="T146" s="504"/>
    </row>
    <row r="147" spans="1:20" s="391" customFormat="1" x14ac:dyDescent="0.45">
      <c r="A147" s="387"/>
      <c r="B147" s="388"/>
      <c r="C147" s="387">
        <v>10</v>
      </c>
      <c r="D147" s="388" t="s">
        <v>129</v>
      </c>
      <c r="E147" s="490"/>
      <c r="F147" s="491"/>
      <c r="G147" s="491"/>
      <c r="H147" s="491"/>
      <c r="I147" s="491"/>
      <c r="J147" s="492"/>
      <c r="K147" s="490"/>
      <c r="L147" s="491"/>
      <c r="M147" s="491"/>
      <c r="N147" s="491"/>
      <c r="O147" s="491"/>
      <c r="P147" s="492"/>
      <c r="Q147" s="490"/>
      <c r="R147" s="491"/>
      <c r="S147" s="491"/>
      <c r="T147" s="504"/>
    </row>
    <row r="148" spans="1:20" s="391" customFormat="1" x14ac:dyDescent="0.45">
      <c r="A148" s="387"/>
      <c r="B148" s="388"/>
      <c r="C148" s="387">
        <v>11</v>
      </c>
      <c r="D148" s="388" t="s">
        <v>130</v>
      </c>
      <c r="E148" s="490"/>
      <c r="F148" s="491"/>
      <c r="G148" s="491"/>
      <c r="H148" s="491"/>
      <c r="I148" s="491"/>
      <c r="J148" s="492"/>
      <c r="K148" s="490"/>
      <c r="L148" s="491"/>
      <c r="M148" s="491"/>
      <c r="N148" s="491"/>
      <c r="O148" s="491"/>
      <c r="P148" s="492"/>
      <c r="Q148" s="490"/>
      <c r="R148" s="491"/>
      <c r="S148" s="491"/>
      <c r="T148" s="504"/>
    </row>
    <row r="149" spans="1:20" s="391" customFormat="1" x14ac:dyDescent="0.45">
      <c r="A149" s="392"/>
      <c r="B149" s="393"/>
      <c r="C149" s="392">
        <v>12</v>
      </c>
      <c r="D149" s="393" t="s">
        <v>131</v>
      </c>
      <c r="E149" s="493"/>
      <c r="F149" s="494"/>
      <c r="G149" s="494"/>
      <c r="H149" s="494"/>
      <c r="I149" s="494"/>
      <c r="J149" s="495"/>
      <c r="K149" s="493"/>
      <c r="L149" s="494"/>
      <c r="M149" s="494"/>
      <c r="N149" s="494"/>
      <c r="O149" s="494"/>
      <c r="P149" s="495"/>
      <c r="Q149" s="493"/>
      <c r="R149" s="494"/>
      <c r="S149" s="494"/>
      <c r="T149" s="505"/>
    </row>
    <row r="150" spans="1:20" ht="24" thickBot="1" x14ac:dyDescent="0.55000000000000004">
      <c r="A150" s="599"/>
      <c r="B150" s="600"/>
      <c r="C150" s="599" t="s">
        <v>58</v>
      </c>
      <c r="D150" s="600"/>
      <c r="E150" s="496"/>
      <c r="F150" s="497"/>
      <c r="G150" s="497"/>
      <c r="H150" s="497"/>
      <c r="I150" s="497"/>
      <c r="J150" s="498"/>
      <c r="K150" s="496"/>
      <c r="L150" s="497"/>
      <c r="M150" s="497"/>
      <c r="N150" s="497"/>
      <c r="O150" s="497"/>
      <c r="P150" s="498"/>
      <c r="Q150" s="496"/>
      <c r="R150" s="497"/>
      <c r="S150" s="497"/>
      <c r="T150" s="498"/>
    </row>
    <row r="151" spans="1:20" s="149" customFormat="1" x14ac:dyDescent="0.2">
      <c r="A151" s="257" t="s">
        <v>495</v>
      </c>
      <c r="B151" s="258"/>
      <c r="C151" s="257"/>
      <c r="D151" s="258"/>
      <c r="E151" s="499"/>
      <c r="F151" s="500"/>
      <c r="G151" s="500"/>
      <c r="H151" s="500"/>
      <c r="I151" s="500"/>
      <c r="J151" s="501"/>
      <c r="K151" s="499"/>
      <c r="L151" s="500"/>
      <c r="M151" s="500"/>
      <c r="N151" s="500"/>
      <c r="O151" s="500"/>
      <c r="P151" s="501"/>
      <c r="Q151" s="499"/>
      <c r="R151" s="500"/>
      <c r="S151" s="500"/>
      <c r="T151" s="501"/>
    </row>
    <row r="152" spans="1:20" s="150" customFormat="1" x14ac:dyDescent="0.45">
      <c r="A152" s="146"/>
      <c r="B152" s="143"/>
      <c r="C152" s="146">
        <v>1</v>
      </c>
      <c r="D152" s="143" t="s">
        <v>120</v>
      </c>
      <c r="E152" s="484"/>
      <c r="F152" s="485"/>
      <c r="G152" s="485"/>
      <c r="H152" s="485"/>
      <c r="I152" s="485"/>
      <c r="J152" s="486"/>
      <c r="K152" s="484"/>
      <c r="L152" s="485"/>
      <c r="M152" s="485"/>
      <c r="N152" s="485"/>
      <c r="O152" s="485"/>
      <c r="P152" s="486"/>
      <c r="Q152" s="484"/>
      <c r="R152" s="485"/>
      <c r="S152" s="485"/>
      <c r="T152" s="502"/>
    </row>
    <row r="153" spans="1:20" s="150" customFormat="1" x14ac:dyDescent="0.45">
      <c r="A153" s="147"/>
      <c r="B153" s="144"/>
      <c r="C153" s="147">
        <v>2</v>
      </c>
      <c r="D153" s="144" t="s">
        <v>121</v>
      </c>
      <c r="E153" s="487"/>
      <c r="F153" s="488"/>
      <c r="G153" s="488"/>
      <c r="H153" s="488"/>
      <c r="I153" s="488"/>
      <c r="J153" s="489"/>
      <c r="K153" s="487"/>
      <c r="L153" s="488"/>
      <c r="M153" s="488"/>
      <c r="N153" s="488"/>
      <c r="O153" s="488"/>
      <c r="P153" s="489"/>
      <c r="Q153" s="487"/>
      <c r="R153" s="488"/>
      <c r="S153" s="488"/>
      <c r="T153" s="489"/>
    </row>
    <row r="154" spans="1:20" s="150" customFormat="1" x14ac:dyDescent="0.45">
      <c r="A154" s="147"/>
      <c r="B154" s="144"/>
      <c r="C154" s="147">
        <v>3</v>
      </c>
      <c r="D154" s="144" t="s">
        <v>122</v>
      </c>
      <c r="E154" s="487"/>
      <c r="F154" s="488"/>
      <c r="G154" s="488"/>
      <c r="H154" s="488"/>
      <c r="I154" s="488"/>
      <c r="J154" s="489"/>
      <c r="K154" s="487"/>
      <c r="L154" s="488"/>
      <c r="M154" s="488"/>
      <c r="N154" s="488"/>
      <c r="O154" s="488"/>
      <c r="P154" s="489"/>
      <c r="Q154" s="487"/>
      <c r="R154" s="488"/>
      <c r="S154" s="488"/>
      <c r="T154" s="503"/>
    </row>
    <row r="155" spans="1:20" s="150" customFormat="1" x14ac:dyDescent="0.45">
      <c r="A155" s="147"/>
      <c r="B155" s="144"/>
      <c r="C155" s="147">
        <v>4</v>
      </c>
      <c r="D155" s="144" t="s">
        <v>123</v>
      </c>
      <c r="E155" s="487"/>
      <c r="F155" s="488"/>
      <c r="G155" s="488"/>
      <c r="H155" s="488"/>
      <c r="I155" s="488"/>
      <c r="J155" s="489"/>
      <c r="K155" s="487"/>
      <c r="L155" s="488"/>
      <c r="M155" s="488"/>
      <c r="N155" s="488"/>
      <c r="O155" s="488"/>
      <c r="P155" s="489"/>
      <c r="Q155" s="487"/>
      <c r="R155" s="488"/>
      <c r="S155" s="488"/>
      <c r="T155" s="503"/>
    </row>
    <row r="156" spans="1:20" s="150" customFormat="1" x14ac:dyDescent="0.45">
      <c r="A156" s="147"/>
      <c r="B156" s="144"/>
      <c r="C156" s="147">
        <v>5</v>
      </c>
      <c r="D156" s="144" t="s">
        <v>124</v>
      </c>
      <c r="E156" s="487"/>
      <c r="F156" s="488"/>
      <c r="G156" s="488"/>
      <c r="H156" s="488"/>
      <c r="I156" s="488"/>
      <c r="J156" s="489"/>
      <c r="K156" s="487"/>
      <c r="L156" s="488"/>
      <c r="M156" s="488"/>
      <c r="N156" s="488"/>
      <c r="O156" s="488"/>
      <c r="P156" s="489"/>
      <c r="Q156" s="487"/>
      <c r="R156" s="488"/>
      <c r="S156" s="488"/>
      <c r="T156" s="503"/>
    </row>
    <row r="157" spans="1:20" s="150" customFormat="1" x14ac:dyDescent="0.45">
      <c r="A157" s="147"/>
      <c r="B157" s="144"/>
      <c r="C157" s="147">
        <v>6</v>
      </c>
      <c r="D157" s="144" t="s">
        <v>125</v>
      </c>
      <c r="E157" s="487"/>
      <c r="F157" s="488"/>
      <c r="G157" s="488"/>
      <c r="H157" s="488"/>
      <c r="I157" s="488"/>
      <c r="J157" s="489"/>
      <c r="K157" s="487"/>
      <c r="L157" s="488"/>
      <c r="M157" s="488"/>
      <c r="N157" s="488"/>
      <c r="O157" s="488"/>
      <c r="P157" s="489"/>
      <c r="Q157" s="487"/>
      <c r="R157" s="488"/>
      <c r="S157" s="488"/>
      <c r="T157" s="489"/>
    </row>
    <row r="158" spans="1:20" s="391" customFormat="1" x14ac:dyDescent="0.45">
      <c r="A158" s="387"/>
      <c r="B158" s="388"/>
      <c r="C158" s="387">
        <v>7</v>
      </c>
      <c r="D158" s="388" t="s">
        <v>126</v>
      </c>
      <c r="E158" s="490"/>
      <c r="F158" s="491"/>
      <c r="G158" s="491"/>
      <c r="H158" s="491"/>
      <c r="I158" s="491"/>
      <c r="J158" s="492"/>
      <c r="K158" s="490"/>
      <c r="L158" s="491"/>
      <c r="M158" s="491"/>
      <c r="N158" s="491"/>
      <c r="O158" s="491"/>
      <c r="P158" s="492"/>
      <c r="Q158" s="490"/>
      <c r="R158" s="491"/>
      <c r="S158" s="491"/>
      <c r="T158" s="504"/>
    </row>
    <row r="159" spans="1:20" s="391" customFormat="1" x14ac:dyDescent="0.45">
      <c r="A159" s="387"/>
      <c r="B159" s="388"/>
      <c r="C159" s="387">
        <v>8</v>
      </c>
      <c r="D159" s="388" t="s">
        <v>127</v>
      </c>
      <c r="E159" s="490"/>
      <c r="F159" s="491"/>
      <c r="G159" s="491"/>
      <c r="H159" s="491"/>
      <c r="I159" s="491"/>
      <c r="J159" s="492"/>
      <c r="K159" s="490"/>
      <c r="L159" s="491"/>
      <c r="M159" s="491"/>
      <c r="N159" s="491"/>
      <c r="O159" s="491"/>
      <c r="P159" s="492"/>
      <c r="Q159" s="490"/>
      <c r="R159" s="491"/>
      <c r="S159" s="491"/>
      <c r="T159" s="504"/>
    </row>
    <row r="160" spans="1:20" s="391" customFormat="1" x14ac:dyDescent="0.45">
      <c r="A160" s="387"/>
      <c r="B160" s="388"/>
      <c r="C160" s="387">
        <v>9</v>
      </c>
      <c r="D160" s="388" t="s">
        <v>128</v>
      </c>
      <c r="E160" s="490"/>
      <c r="F160" s="491"/>
      <c r="G160" s="491"/>
      <c r="H160" s="491"/>
      <c r="I160" s="491"/>
      <c r="J160" s="492"/>
      <c r="K160" s="490"/>
      <c r="L160" s="491"/>
      <c r="M160" s="491"/>
      <c r="N160" s="491"/>
      <c r="O160" s="491"/>
      <c r="P160" s="492"/>
      <c r="Q160" s="490"/>
      <c r="R160" s="491"/>
      <c r="S160" s="491"/>
      <c r="T160" s="504"/>
    </row>
    <row r="161" spans="1:20" s="391" customFormat="1" x14ac:dyDescent="0.45">
      <c r="A161" s="387"/>
      <c r="B161" s="388"/>
      <c r="C161" s="387">
        <v>10</v>
      </c>
      <c r="D161" s="388" t="s">
        <v>129</v>
      </c>
      <c r="E161" s="490"/>
      <c r="F161" s="491"/>
      <c r="G161" s="491"/>
      <c r="H161" s="491"/>
      <c r="I161" s="491"/>
      <c r="J161" s="492"/>
      <c r="K161" s="490"/>
      <c r="L161" s="491"/>
      <c r="M161" s="491"/>
      <c r="N161" s="491"/>
      <c r="O161" s="491"/>
      <c r="P161" s="492"/>
      <c r="Q161" s="490"/>
      <c r="R161" s="491"/>
      <c r="S161" s="491"/>
      <c r="T161" s="504"/>
    </row>
    <row r="162" spans="1:20" s="391" customFormat="1" x14ac:dyDescent="0.45">
      <c r="A162" s="387"/>
      <c r="B162" s="388"/>
      <c r="C162" s="387">
        <v>11</v>
      </c>
      <c r="D162" s="388" t="s">
        <v>130</v>
      </c>
      <c r="E162" s="490"/>
      <c r="F162" s="491"/>
      <c r="G162" s="491"/>
      <c r="H162" s="491"/>
      <c r="I162" s="491"/>
      <c r="J162" s="492"/>
      <c r="K162" s="490"/>
      <c r="L162" s="491"/>
      <c r="M162" s="491"/>
      <c r="N162" s="491"/>
      <c r="O162" s="491"/>
      <c r="P162" s="492"/>
      <c r="Q162" s="490"/>
      <c r="R162" s="491"/>
      <c r="S162" s="491"/>
      <c r="T162" s="504"/>
    </row>
    <row r="163" spans="1:20" s="391" customFormat="1" x14ac:dyDescent="0.45">
      <c r="A163" s="392"/>
      <c r="B163" s="393"/>
      <c r="C163" s="392">
        <v>12</v>
      </c>
      <c r="D163" s="393" t="s">
        <v>131</v>
      </c>
      <c r="E163" s="493"/>
      <c r="F163" s="494"/>
      <c r="G163" s="494"/>
      <c r="H163" s="494"/>
      <c r="I163" s="494"/>
      <c r="J163" s="495"/>
      <c r="K163" s="493"/>
      <c r="L163" s="494"/>
      <c r="M163" s="494"/>
      <c r="N163" s="494"/>
      <c r="O163" s="494"/>
      <c r="P163" s="495"/>
      <c r="Q163" s="493"/>
      <c r="R163" s="494"/>
      <c r="S163" s="494"/>
      <c r="T163" s="505"/>
    </row>
    <row r="164" spans="1:20" ht="24" thickBot="1" x14ac:dyDescent="0.55000000000000004">
      <c r="A164" s="599"/>
      <c r="B164" s="600"/>
      <c r="C164" s="599" t="s">
        <v>58</v>
      </c>
      <c r="D164" s="600"/>
      <c r="E164" s="496"/>
      <c r="F164" s="497"/>
      <c r="G164" s="497"/>
      <c r="H164" s="497"/>
      <c r="I164" s="497"/>
      <c r="J164" s="498"/>
      <c r="K164" s="496"/>
      <c r="L164" s="497"/>
      <c r="M164" s="497"/>
      <c r="N164" s="497"/>
      <c r="O164" s="497"/>
      <c r="P164" s="498"/>
      <c r="Q164" s="496"/>
      <c r="R164" s="497"/>
      <c r="S164" s="497"/>
      <c r="T164" s="498"/>
    </row>
    <row r="165" spans="1:20" s="149" customFormat="1" x14ac:dyDescent="0.2">
      <c r="A165" s="257" t="s">
        <v>496</v>
      </c>
      <c r="B165" s="258"/>
      <c r="C165" s="257"/>
      <c r="D165" s="258"/>
      <c r="E165" s="499"/>
      <c r="F165" s="500"/>
      <c r="G165" s="500"/>
      <c r="H165" s="500"/>
      <c r="I165" s="500"/>
      <c r="J165" s="501"/>
      <c r="K165" s="499"/>
      <c r="L165" s="500"/>
      <c r="M165" s="500"/>
      <c r="N165" s="500"/>
      <c r="O165" s="500"/>
      <c r="P165" s="501"/>
      <c r="Q165" s="499"/>
      <c r="R165" s="500"/>
      <c r="S165" s="500"/>
      <c r="T165" s="501"/>
    </row>
    <row r="166" spans="1:20" s="150" customFormat="1" x14ac:dyDescent="0.45">
      <c r="A166" s="146"/>
      <c r="B166" s="143"/>
      <c r="C166" s="146">
        <v>1</v>
      </c>
      <c r="D166" s="143" t="s">
        <v>120</v>
      </c>
      <c r="E166" s="484"/>
      <c r="F166" s="485"/>
      <c r="G166" s="485"/>
      <c r="H166" s="485"/>
      <c r="I166" s="485"/>
      <c r="J166" s="486"/>
      <c r="K166" s="484"/>
      <c r="L166" s="485"/>
      <c r="M166" s="485"/>
      <c r="N166" s="485"/>
      <c r="O166" s="485"/>
      <c r="P166" s="486"/>
      <c r="Q166" s="484"/>
      <c r="R166" s="485"/>
      <c r="S166" s="485"/>
      <c r="T166" s="502"/>
    </row>
    <row r="167" spans="1:20" s="150" customFormat="1" x14ac:dyDescent="0.45">
      <c r="A167" s="147"/>
      <c r="B167" s="144"/>
      <c r="C167" s="147">
        <v>2</v>
      </c>
      <c r="D167" s="144" t="s">
        <v>121</v>
      </c>
      <c r="E167" s="487"/>
      <c r="F167" s="488"/>
      <c r="G167" s="488"/>
      <c r="H167" s="488"/>
      <c r="I167" s="488"/>
      <c r="J167" s="489"/>
      <c r="K167" s="487"/>
      <c r="L167" s="488"/>
      <c r="M167" s="488"/>
      <c r="N167" s="488"/>
      <c r="O167" s="488"/>
      <c r="P167" s="489"/>
      <c r="Q167" s="487"/>
      <c r="R167" s="488"/>
      <c r="S167" s="488"/>
      <c r="T167" s="489"/>
    </row>
    <row r="168" spans="1:20" s="150" customFormat="1" x14ac:dyDescent="0.45">
      <c r="A168" s="147"/>
      <c r="B168" s="144"/>
      <c r="C168" s="147">
        <v>3</v>
      </c>
      <c r="D168" s="144" t="s">
        <v>122</v>
      </c>
      <c r="E168" s="487"/>
      <c r="F168" s="488"/>
      <c r="G168" s="488"/>
      <c r="H168" s="488"/>
      <c r="I168" s="488"/>
      <c r="J168" s="489"/>
      <c r="K168" s="487"/>
      <c r="L168" s="488"/>
      <c r="M168" s="488"/>
      <c r="N168" s="488"/>
      <c r="O168" s="488"/>
      <c r="P168" s="489"/>
      <c r="Q168" s="487"/>
      <c r="R168" s="488"/>
      <c r="S168" s="488"/>
      <c r="T168" s="503"/>
    </row>
    <row r="169" spans="1:20" s="150" customFormat="1" x14ac:dyDescent="0.45">
      <c r="A169" s="147"/>
      <c r="B169" s="144"/>
      <c r="C169" s="147">
        <v>4</v>
      </c>
      <c r="D169" s="144" t="s">
        <v>123</v>
      </c>
      <c r="E169" s="487"/>
      <c r="F169" s="488"/>
      <c r="G169" s="488"/>
      <c r="H169" s="488"/>
      <c r="I169" s="488"/>
      <c r="J169" s="489"/>
      <c r="K169" s="487"/>
      <c r="L169" s="488"/>
      <c r="M169" s="488"/>
      <c r="N169" s="488"/>
      <c r="O169" s="488"/>
      <c r="P169" s="489"/>
      <c r="Q169" s="487"/>
      <c r="R169" s="488"/>
      <c r="S169" s="488"/>
      <c r="T169" s="503"/>
    </row>
    <row r="170" spans="1:20" s="150" customFormat="1" x14ac:dyDescent="0.45">
      <c r="A170" s="147"/>
      <c r="B170" s="144"/>
      <c r="C170" s="147">
        <v>5</v>
      </c>
      <c r="D170" s="144" t="s">
        <v>124</v>
      </c>
      <c r="E170" s="487"/>
      <c r="F170" s="488"/>
      <c r="G170" s="488"/>
      <c r="H170" s="488"/>
      <c r="I170" s="488"/>
      <c r="J170" s="489"/>
      <c r="K170" s="487"/>
      <c r="L170" s="488"/>
      <c r="M170" s="488"/>
      <c r="N170" s="488"/>
      <c r="O170" s="488"/>
      <c r="P170" s="489"/>
      <c r="Q170" s="487"/>
      <c r="R170" s="488"/>
      <c r="S170" s="488"/>
      <c r="T170" s="503"/>
    </row>
    <row r="171" spans="1:20" s="150" customFormat="1" x14ac:dyDescent="0.45">
      <c r="A171" s="147"/>
      <c r="B171" s="144"/>
      <c r="C171" s="147">
        <v>6</v>
      </c>
      <c r="D171" s="144" t="s">
        <v>125</v>
      </c>
      <c r="E171" s="487"/>
      <c r="F171" s="488"/>
      <c r="G171" s="488"/>
      <c r="H171" s="488"/>
      <c r="I171" s="488"/>
      <c r="J171" s="489"/>
      <c r="K171" s="487"/>
      <c r="L171" s="488"/>
      <c r="M171" s="488"/>
      <c r="N171" s="488"/>
      <c r="O171" s="488"/>
      <c r="P171" s="489"/>
      <c r="Q171" s="487"/>
      <c r="R171" s="488"/>
      <c r="S171" s="488"/>
      <c r="T171" s="489"/>
    </row>
    <row r="172" spans="1:20" s="391" customFormat="1" x14ac:dyDescent="0.45">
      <c r="A172" s="387"/>
      <c r="B172" s="388"/>
      <c r="C172" s="387">
        <v>7</v>
      </c>
      <c r="D172" s="388" t="s">
        <v>126</v>
      </c>
      <c r="E172" s="490"/>
      <c r="F172" s="491"/>
      <c r="G172" s="491"/>
      <c r="H172" s="491"/>
      <c r="I172" s="491"/>
      <c r="J172" s="492"/>
      <c r="K172" s="490"/>
      <c r="L172" s="491"/>
      <c r="M172" s="491"/>
      <c r="N172" s="491"/>
      <c r="O172" s="491"/>
      <c r="P172" s="492"/>
      <c r="Q172" s="490"/>
      <c r="R172" s="491"/>
      <c r="S172" s="491"/>
      <c r="T172" s="504"/>
    </row>
    <row r="173" spans="1:20" s="391" customFormat="1" x14ac:dyDescent="0.45">
      <c r="A173" s="387"/>
      <c r="B173" s="388"/>
      <c r="C173" s="387">
        <v>8</v>
      </c>
      <c r="D173" s="388" t="s">
        <v>127</v>
      </c>
      <c r="E173" s="490"/>
      <c r="F173" s="491"/>
      <c r="G173" s="491"/>
      <c r="H173" s="491"/>
      <c r="I173" s="491"/>
      <c r="J173" s="492"/>
      <c r="K173" s="490"/>
      <c r="L173" s="491"/>
      <c r="M173" s="491"/>
      <c r="N173" s="491"/>
      <c r="O173" s="491"/>
      <c r="P173" s="492"/>
      <c r="Q173" s="490"/>
      <c r="R173" s="491"/>
      <c r="S173" s="491"/>
      <c r="T173" s="504"/>
    </row>
    <row r="174" spans="1:20" s="391" customFormat="1" x14ac:dyDescent="0.45">
      <c r="A174" s="387"/>
      <c r="B174" s="388"/>
      <c r="C174" s="387">
        <v>9</v>
      </c>
      <c r="D174" s="388" t="s">
        <v>128</v>
      </c>
      <c r="E174" s="490"/>
      <c r="F174" s="491"/>
      <c r="G174" s="491"/>
      <c r="H174" s="491"/>
      <c r="I174" s="491"/>
      <c r="J174" s="492"/>
      <c r="K174" s="490"/>
      <c r="L174" s="491"/>
      <c r="M174" s="491"/>
      <c r="N174" s="491"/>
      <c r="O174" s="491"/>
      <c r="P174" s="492"/>
      <c r="Q174" s="490"/>
      <c r="R174" s="491"/>
      <c r="S174" s="491"/>
      <c r="T174" s="504"/>
    </row>
    <row r="175" spans="1:20" s="391" customFormat="1" x14ac:dyDescent="0.45">
      <c r="A175" s="387"/>
      <c r="B175" s="388"/>
      <c r="C175" s="387">
        <v>10</v>
      </c>
      <c r="D175" s="388" t="s">
        <v>129</v>
      </c>
      <c r="E175" s="490"/>
      <c r="F175" s="491"/>
      <c r="G175" s="491"/>
      <c r="H175" s="491"/>
      <c r="I175" s="491"/>
      <c r="J175" s="492"/>
      <c r="K175" s="490"/>
      <c r="L175" s="491"/>
      <c r="M175" s="491"/>
      <c r="N175" s="491"/>
      <c r="O175" s="491"/>
      <c r="P175" s="492"/>
      <c r="Q175" s="490"/>
      <c r="R175" s="491"/>
      <c r="S175" s="491"/>
      <c r="T175" s="504"/>
    </row>
    <row r="176" spans="1:20" s="391" customFormat="1" x14ac:dyDescent="0.45">
      <c r="A176" s="387"/>
      <c r="B176" s="388"/>
      <c r="C176" s="387">
        <v>11</v>
      </c>
      <c r="D176" s="388" t="s">
        <v>130</v>
      </c>
      <c r="E176" s="490"/>
      <c r="F176" s="491"/>
      <c r="G176" s="491"/>
      <c r="H176" s="491"/>
      <c r="I176" s="491"/>
      <c r="J176" s="492"/>
      <c r="K176" s="490"/>
      <c r="L176" s="491"/>
      <c r="M176" s="491"/>
      <c r="N176" s="491"/>
      <c r="O176" s="491"/>
      <c r="P176" s="492"/>
      <c r="Q176" s="490"/>
      <c r="R176" s="491"/>
      <c r="S176" s="491"/>
      <c r="T176" s="504"/>
    </row>
    <row r="177" spans="1:20" s="391" customFormat="1" x14ac:dyDescent="0.45">
      <c r="A177" s="392"/>
      <c r="B177" s="393"/>
      <c r="C177" s="392">
        <v>12</v>
      </c>
      <c r="D177" s="393" t="s">
        <v>131</v>
      </c>
      <c r="E177" s="493"/>
      <c r="F177" s="494"/>
      <c r="G177" s="494"/>
      <c r="H177" s="494"/>
      <c r="I177" s="494"/>
      <c r="J177" s="495"/>
      <c r="K177" s="493"/>
      <c r="L177" s="494"/>
      <c r="M177" s="494"/>
      <c r="N177" s="494"/>
      <c r="O177" s="494"/>
      <c r="P177" s="495"/>
      <c r="Q177" s="493"/>
      <c r="R177" s="494"/>
      <c r="S177" s="494"/>
      <c r="T177" s="505"/>
    </row>
    <row r="178" spans="1:20" ht="24" thickBot="1" x14ac:dyDescent="0.55000000000000004">
      <c r="A178" s="599"/>
      <c r="B178" s="600"/>
      <c r="C178" s="599" t="s">
        <v>58</v>
      </c>
      <c r="D178" s="600"/>
      <c r="E178" s="496"/>
      <c r="F178" s="497"/>
      <c r="G178" s="497"/>
      <c r="H178" s="497"/>
      <c r="I178" s="497"/>
      <c r="J178" s="498"/>
      <c r="K178" s="496"/>
      <c r="L178" s="497"/>
      <c r="M178" s="497"/>
      <c r="N178" s="497"/>
      <c r="O178" s="497"/>
      <c r="P178" s="498"/>
      <c r="Q178" s="496"/>
      <c r="R178" s="497"/>
      <c r="S178" s="497"/>
      <c r="T178" s="498"/>
    </row>
    <row r="179" spans="1:20" s="149" customFormat="1" x14ac:dyDescent="0.2">
      <c r="A179" s="257" t="s">
        <v>497</v>
      </c>
      <c r="B179" s="258"/>
      <c r="C179" s="257"/>
      <c r="D179" s="258"/>
      <c r="E179" s="499"/>
      <c r="F179" s="500"/>
      <c r="G179" s="500"/>
      <c r="H179" s="500"/>
      <c r="I179" s="500"/>
      <c r="J179" s="501"/>
      <c r="K179" s="499"/>
      <c r="L179" s="500"/>
      <c r="M179" s="500"/>
      <c r="N179" s="500"/>
      <c r="O179" s="500"/>
      <c r="P179" s="501"/>
      <c r="Q179" s="499"/>
      <c r="R179" s="500"/>
      <c r="S179" s="500"/>
      <c r="T179" s="501"/>
    </row>
    <row r="180" spans="1:20" s="150" customFormat="1" x14ac:dyDescent="0.45">
      <c r="A180" s="146"/>
      <c r="B180" s="143"/>
      <c r="C180" s="146">
        <v>1</v>
      </c>
      <c r="D180" s="143" t="s">
        <v>120</v>
      </c>
      <c r="E180" s="484"/>
      <c r="F180" s="485"/>
      <c r="G180" s="485"/>
      <c r="H180" s="485"/>
      <c r="I180" s="485"/>
      <c r="J180" s="486"/>
      <c r="K180" s="484"/>
      <c r="L180" s="485"/>
      <c r="M180" s="485"/>
      <c r="N180" s="485"/>
      <c r="O180" s="485"/>
      <c r="P180" s="486"/>
      <c r="Q180" s="484"/>
      <c r="R180" s="485"/>
      <c r="S180" s="485"/>
      <c r="T180" s="502"/>
    </row>
    <row r="181" spans="1:20" s="150" customFormat="1" x14ac:dyDescent="0.45">
      <c r="A181" s="147"/>
      <c r="B181" s="144"/>
      <c r="C181" s="147">
        <v>2</v>
      </c>
      <c r="D181" s="144" t="s">
        <v>121</v>
      </c>
      <c r="E181" s="487"/>
      <c r="F181" s="488"/>
      <c r="G181" s="488"/>
      <c r="H181" s="488"/>
      <c r="I181" s="488"/>
      <c r="J181" s="489"/>
      <c r="K181" s="487"/>
      <c r="L181" s="488"/>
      <c r="M181" s="488"/>
      <c r="N181" s="488"/>
      <c r="O181" s="488"/>
      <c r="P181" s="489"/>
      <c r="Q181" s="487"/>
      <c r="R181" s="488"/>
      <c r="S181" s="488"/>
      <c r="T181" s="489"/>
    </row>
    <row r="182" spans="1:20" s="150" customFormat="1" x14ac:dyDescent="0.45">
      <c r="A182" s="147"/>
      <c r="B182" s="144"/>
      <c r="C182" s="147">
        <v>3</v>
      </c>
      <c r="D182" s="144" t="s">
        <v>122</v>
      </c>
      <c r="E182" s="487"/>
      <c r="F182" s="488"/>
      <c r="G182" s="488"/>
      <c r="H182" s="488"/>
      <c r="I182" s="488"/>
      <c r="J182" s="489"/>
      <c r="K182" s="487"/>
      <c r="L182" s="488"/>
      <c r="M182" s="488"/>
      <c r="N182" s="488"/>
      <c r="O182" s="488"/>
      <c r="P182" s="489"/>
      <c r="Q182" s="487"/>
      <c r="R182" s="488"/>
      <c r="S182" s="488"/>
      <c r="T182" s="503"/>
    </row>
    <row r="183" spans="1:20" s="150" customFormat="1" x14ac:dyDescent="0.45">
      <c r="A183" s="147"/>
      <c r="B183" s="144"/>
      <c r="C183" s="147">
        <v>4</v>
      </c>
      <c r="D183" s="144" t="s">
        <v>123</v>
      </c>
      <c r="E183" s="487"/>
      <c r="F183" s="488"/>
      <c r="G183" s="488"/>
      <c r="H183" s="488"/>
      <c r="I183" s="488"/>
      <c r="J183" s="489"/>
      <c r="K183" s="487"/>
      <c r="L183" s="488"/>
      <c r="M183" s="488"/>
      <c r="N183" s="488"/>
      <c r="O183" s="488"/>
      <c r="P183" s="489"/>
      <c r="Q183" s="487"/>
      <c r="R183" s="488"/>
      <c r="S183" s="488"/>
      <c r="T183" s="503"/>
    </row>
    <row r="184" spans="1:20" s="150" customFormat="1" x14ac:dyDescent="0.45">
      <c r="A184" s="147"/>
      <c r="B184" s="144"/>
      <c r="C184" s="147">
        <v>5</v>
      </c>
      <c r="D184" s="144" t="s">
        <v>124</v>
      </c>
      <c r="E184" s="487"/>
      <c r="F184" s="488"/>
      <c r="G184" s="488"/>
      <c r="H184" s="488"/>
      <c r="I184" s="488"/>
      <c r="J184" s="489"/>
      <c r="K184" s="487"/>
      <c r="L184" s="488"/>
      <c r="M184" s="488"/>
      <c r="N184" s="488"/>
      <c r="O184" s="488"/>
      <c r="P184" s="489"/>
      <c r="Q184" s="487"/>
      <c r="R184" s="488"/>
      <c r="S184" s="488"/>
      <c r="T184" s="503"/>
    </row>
    <row r="185" spans="1:20" s="150" customFormat="1" x14ac:dyDescent="0.45">
      <c r="A185" s="147"/>
      <c r="B185" s="144"/>
      <c r="C185" s="147">
        <v>6</v>
      </c>
      <c r="D185" s="144" t="s">
        <v>125</v>
      </c>
      <c r="E185" s="487"/>
      <c r="F185" s="488"/>
      <c r="G185" s="488"/>
      <c r="H185" s="488"/>
      <c r="I185" s="488"/>
      <c r="J185" s="489"/>
      <c r="K185" s="487"/>
      <c r="L185" s="488"/>
      <c r="M185" s="488"/>
      <c r="N185" s="488"/>
      <c r="O185" s="488"/>
      <c r="P185" s="489"/>
      <c r="Q185" s="487"/>
      <c r="R185" s="488"/>
      <c r="S185" s="488"/>
      <c r="T185" s="489"/>
    </row>
    <row r="186" spans="1:20" s="391" customFormat="1" x14ac:dyDescent="0.45">
      <c r="A186" s="387"/>
      <c r="B186" s="388"/>
      <c r="C186" s="387">
        <v>7</v>
      </c>
      <c r="D186" s="388" t="s">
        <v>126</v>
      </c>
      <c r="E186" s="490"/>
      <c r="F186" s="491"/>
      <c r="G186" s="491"/>
      <c r="H186" s="491"/>
      <c r="I186" s="491"/>
      <c r="J186" s="492"/>
      <c r="K186" s="490"/>
      <c r="L186" s="491"/>
      <c r="M186" s="491"/>
      <c r="N186" s="491"/>
      <c r="O186" s="491"/>
      <c r="P186" s="492"/>
      <c r="Q186" s="490"/>
      <c r="R186" s="491"/>
      <c r="S186" s="491"/>
      <c r="T186" s="504"/>
    </row>
    <row r="187" spans="1:20" s="391" customFormat="1" x14ac:dyDescent="0.45">
      <c r="A187" s="387"/>
      <c r="B187" s="388"/>
      <c r="C187" s="387">
        <v>8</v>
      </c>
      <c r="D187" s="388" t="s">
        <v>127</v>
      </c>
      <c r="E187" s="490"/>
      <c r="F187" s="491"/>
      <c r="G187" s="491"/>
      <c r="H187" s="491"/>
      <c r="I187" s="491"/>
      <c r="J187" s="492"/>
      <c r="K187" s="490"/>
      <c r="L187" s="491"/>
      <c r="M187" s="491"/>
      <c r="N187" s="491"/>
      <c r="O187" s="491"/>
      <c r="P187" s="492"/>
      <c r="Q187" s="490"/>
      <c r="R187" s="491"/>
      <c r="S187" s="491"/>
      <c r="T187" s="504"/>
    </row>
    <row r="188" spans="1:20" s="391" customFormat="1" x14ac:dyDescent="0.45">
      <c r="A188" s="387"/>
      <c r="B188" s="388"/>
      <c r="C188" s="387">
        <v>9</v>
      </c>
      <c r="D188" s="388" t="s">
        <v>128</v>
      </c>
      <c r="E188" s="490"/>
      <c r="F188" s="491"/>
      <c r="G188" s="491"/>
      <c r="H188" s="491"/>
      <c r="I188" s="491"/>
      <c r="J188" s="492"/>
      <c r="K188" s="490"/>
      <c r="L188" s="491"/>
      <c r="M188" s="491"/>
      <c r="N188" s="491"/>
      <c r="O188" s="491"/>
      <c r="P188" s="492"/>
      <c r="Q188" s="490"/>
      <c r="R188" s="491"/>
      <c r="S188" s="491"/>
      <c r="T188" s="504"/>
    </row>
    <row r="189" spans="1:20" s="391" customFormat="1" x14ac:dyDescent="0.45">
      <c r="A189" s="387"/>
      <c r="B189" s="388"/>
      <c r="C189" s="387">
        <v>10</v>
      </c>
      <c r="D189" s="388" t="s">
        <v>129</v>
      </c>
      <c r="E189" s="490"/>
      <c r="F189" s="491"/>
      <c r="G189" s="491"/>
      <c r="H189" s="491"/>
      <c r="I189" s="491"/>
      <c r="J189" s="492"/>
      <c r="K189" s="490"/>
      <c r="L189" s="491"/>
      <c r="M189" s="491"/>
      <c r="N189" s="491"/>
      <c r="O189" s="491"/>
      <c r="P189" s="492"/>
      <c r="Q189" s="490"/>
      <c r="R189" s="491"/>
      <c r="S189" s="491"/>
      <c r="T189" s="504"/>
    </row>
    <row r="190" spans="1:20" s="391" customFormat="1" x14ac:dyDescent="0.45">
      <c r="A190" s="387"/>
      <c r="B190" s="388"/>
      <c r="C190" s="387">
        <v>11</v>
      </c>
      <c r="D190" s="388" t="s">
        <v>130</v>
      </c>
      <c r="E190" s="490"/>
      <c r="F190" s="491"/>
      <c r="G190" s="491"/>
      <c r="H190" s="491"/>
      <c r="I190" s="491"/>
      <c r="J190" s="492"/>
      <c r="K190" s="490"/>
      <c r="L190" s="491"/>
      <c r="M190" s="491"/>
      <c r="N190" s="491"/>
      <c r="O190" s="491"/>
      <c r="P190" s="492"/>
      <c r="Q190" s="490"/>
      <c r="R190" s="491"/>
      <c r="S190" s="491"/>
      <c r="T190" s="504"/>
    </row>
    <row r="191" spans="1:20" s="391" customFormat="1" x14ac:dyDescent="0.45">
      <c r="A191" s="392"/>
      <c r="B191" s="393"/>
      <c r="C191" s="392">
        <v>12</v>
      </c>
      <c r="D191" s="393" t="s">
        <v>131</v>
      </c>
      <c r="E191" s="493"/>
      <c r="F191" s="494"/>
      <c r="G191" s="494"/>
      <c r="H191" s="494"/>
      <c r="I191" s="494"/>
      <c r="J191" s="495"/>
      <c r="K191" s="493"/>
      <c r="L191" s="494"/>
      <c r="M191" s="494"/>
      <c r="N191" s="494"/>
      <c r="O191" s="494"/>
      <c r="P191" s="495"/>
      <c r="Q191" s="493"/>
      <c r="R191" s="494"/>
      <c r="S191" s="494"/>
      <c r="T191" s="505"/>
    </row>
    <row r="192" spans="1:20" ht="24" thickBot="1" x14ac:dyDescent="0.55000000000000004">
      <c r="A192" s="599"/>
      <c r="B192" s="600"/>
      <c r="C192" s="599" t="s">
        <v>58</v>
      </c>
      <c r="D192" s="600"/>
      <c r="E192" s="496"/>
      <c r="F192" s="497"/>
      <c r="G192" s="497"/>
      <c r="H192" s="497"/>
      <c r="I192" s="497"/>
      <c r="J192" s="498"/>
      <c r="K192" s="496"/>
      <c r="L192" s="497"/>
      <c r="M192" s="497"/>
      <c r="N192" s="497"/>
      <c r="O192" s="497"/>
      <c r="P192" s="498"/>
      <c r="Q192" s="496"/>
      <c r="R192" s="497"/>
      <c r="S192" s="497"/>
      <c r="T192" s="498"/>
    </row>
    <row r="193" spans="1:20" s="149" customFormat="1" x14ac:dyDescent="0.2">
      <c r="A193" s="257" t="s">
        <v>498</v>
      </c>
      <c r="B193" s="258"/>
      <c r="C193" s="257"/>
      <c r="D193" s="258"/>
      <c r="E193" s="499"/>
      <c r="F193" s="500"/>
      <c r="G193" s="500"/>
      <c r="H193" s="500"/>
      <c r="I193" s="500"/>
      <c r="J193" s="501"/>
      <c r="K193" s="499"/>
      <c r="L193" s="500"/>
      <c r="M193" s="500"/>
      <c r="N193" s="500"/>
      <c r="O193" s="500"/>
      <c r="P193" s="501"/>
      <c r="Q193" s="499"/>
      <c r="R193" s="500"/>
      <c r="S193" s="500"/>
      <c r="T193" s="501"/>
    </row>
    <row r="194" spans="1:20" s="150" customFormat="1" x14ac:dyDescent="0.45">
      <c r="A194" s="146"/>
      <c r="B194" s="143"/>
      <c r="C194" s="146">
        <v>1</v>
      </c>
      <c r="D194" s="143" t="s">
        <v>120</v>
      </c>
      <c r="E194" s="484"/>
      <c r="F194" s="485"/>
      <c r="G194" s="485"/>
      <c r="H194" s="485"/>
      <c r="I194" s="485"/>
      <c r="J194" s="486"/>
      <c r="K194" s="484"/>
      <c r="L194" s="485"/>
      <c r="M194" s="485"/>
      <c r="N194" s="485"/>
      <c r="O194" s="485"/>
      <c r="P194" s="486"/>
      <c r="Q194" s="484"/>
      <c r="R194" s="485"/>
      <c r="S194" s="485"/>
      <c r="T194" s="502"/>
    </row>
    <row r="195" spans="1:20" s="150" customFormat="1" x14ac:dyDescent="0.45">
      <c r="A195" s="147"/>
      <c r="B195" s="144"/>
      <c r="C195" s="147">
        <v>2</v>
      </c>
      <c r="D195" s="144" t="s">
        <v>121</v>
      </c>
      <c r="E195" s="487"/>
      <c r="F195" s="488"/>
      <c r="G195" s="488"/>
      <c r="H195" s="488"/>
      <c r="I195" s="488"/>
      <c r="J195" s="489"/>
      <c r="K195" s="487"/>
      <c r="L195" s="488"/>
      <c r="M195" s="488"/>
      <c r="N195" s="488"/>
      <c r="O195" s="488"/>
      <c r="P195" s="489"/>
      <c r="Q195" s="487"/>
      <c r="R195" s="488"/>
      <c r="S195" s="488"/>
      <c r="T195" s="489"/>
    </row>
    <row r="196" spans="1:20" s="150" customFormat="1" x14ac:dyDescent="0.45">
      <c r="A196" s="147"/>
      <c r="B196" s="144"/>
      <c r="C196" s="147">
        <v>3</v>
      </c>
      <c r="D196" s="144" t="s">
        <v>122</v>
      </c>
      <c r="E196" s="487"/>
      <c r="F196" s="488"/>
      <c r="G196" s="488"/>
      <c r="H196" s="488"/>
      <c r="I196" s="488"/>
      <c r="J196" s="489"/>
      <c r="K196" s="487"/>
      <c r="L196" s="488"/>
      <c r="M196" s="488"/>
      <c r="N196" s="488"/>
      <c r="O196" s="488"/>
      <c r="P196" s="489"/>
      <c r="Q196" s="487"/>
      <c r="R196" s="488"/>
      <c r="S196" s="488"/>
      <c r="T196" s="503"/>
    </row>
    <row r="197" spans="1:20" s="150" customFormat="1" x14ac:dyDescent="0.45">
      <c r="A197" s="147"/>
      <c r="B197" s="144"/>
      <c r="C197" s="147">
        <v>4</v>
      </c>
      <c r="D197" s="144" t="s">
        <v>123</v>
      </c>
      <c r="E197" s="487"/>
      <c r="F197" s="488"/>
      <c r="G197" s="488"/>
      <c r="H197" s="488"/>
      <c r="I197" s="488"/>
      <c r="J197" s="489"/>
      <c r="K197" s="487"/>
      <c r="L197" s="488"/>
      <c r="M197" s="488"/>
      <c r="N197" s="488"/>
      <c r="O197" s="488"/>
      <c r="P197" s="489"/>
      <c r="Q197" s="487"/>
      <c r="R197" s="488"/>
      <c r="S197" s="488"/>
      <c r="T197" s="503"/>
    </row>
    <row r="198" spans="1:20" s="150" customFormat="1" x14ac:dyDescent="0.45">
      <c r="A198" s="147"/>
      <c r="B198" s="144"/>
      <c r="C198" s="147">
        <v>5</v>
      </c>
      <c r="D198" s="144" t="s">
        <v>124</v>
      </c>
      <c r="E198" s="487"/>
      <c r="F198" s="488"/>
      <c r="G198" s="488"/>
      <c r="H198" s="488"/>
      <c r="I198" s="488"/>
      <c r="J198" s="489"/>
      <c r="K198" s="487"/>
      <c r="L198" s="488"/>
      <c r="M198" s="488"/>
      <c r="N198" s="488"/>
      <c r="O198" s="488"/>
      <c r="P198" s="489"/>
      <c r="Q198" s="487"/>
      <c r="R198" s="488"/>
      <c r="S198" s="488"/>
      <c r="T198" s="503"/>
    </row>
    <row r="199" spans="1:20" s="150" customFormat="1" x14ac:dyDescent="0.45">
      <c r="A199" s="147"/>
      <c r="B199" s="144"/>
      <c r="C199" s="147">
        <v>6</v>
      </c>
      <c r="D199" s="144" t="s">
        <v>125</v>
      </c>
      <c r="E199" s="487"/>
      <c r="F199" s="488"/>
      <c r="G199" s="488"/>
      <c r="H199" s="488"/>
      <c r="I199" s="488"/>
      <c r="J199" s="489"/>
      <c r="K199" s="487"/>
      <c r="L199" s="488"/>
      <c r="M199" s="488"/>
      <c r="N199" s="488"/>
      <c r="O199" s="488"/>
      <c r="P199" s="489"/>
      <c r="Q199" s="487"/>
      <c r="R199" s="488"/>
      <c r="S199" s="488"/>
      <c r="T199" s="489"/>
    </row>
    <row r="200" spans="1:20" s="391" customFormat="1" x14ac:dyDescent="0.45">
      <c r="A200" s="387"/>
      <c r="B200" s="388"/>
      <c r="C200" s="387">
        <v>7</v>
      </c>
      <c r="D200" s="388" t="s">
        <v>126</v>
      </c>
      <c r="E200" s="490"/>
      <c r="F200" s="491"/>
      <c r="G200" s="491"/>
      <c r="H200" s="491"/>
      <c r="I200" s="491"/>
      <c r="J200" s="492"/>
      <c r="K200" s="490"/>
      <c r="L200" s="491"/>
      <c r="M200" s="491"/>
      <c r="N200" s="491"/>
      <c r="O200" s="491"/>
      <c r="P200" s="492"/>
      <c r="Q200" s="490"/>
      <c r="R200" s="491"/>
      <c r="S200" s="491"/>
      <c r="T200" s="504"/>
    </row>
    <row r="201" spans="1:20" s="391" customFormat="1" x14ac:dyDescent="0.45">
      <c r="A201" s="387"/>
      <c r="B201" s="388"/>
      <c r="C201" s="387">
        <v>8</v>
      </c>
      <c r="D201" s="388" t="s">
        <v>127</v>
      </c>
      <c r="E201" s="490"/>
      <c r="F201" s="491"/>
      <c r="G201" s="491"/>
      <c r="H201" s="491"/>
      <c r="I201" s="491"/>
      <c r="J201" s="492"/>
      <c r="K201" s="490"/>
      <c r="L201" s="491"/>
      <c r="M201" s="491"/>
      <c r="N201" s="491"/>
      <c r="O201" s="491"/>
      <c r="P201" s="492"/>
      <c r="Q201" s="490"/>
      <c r="R201" s="491"/>
      <c r="S201" s="491"/>
      <c r="T201" s="504"/>
    </row>
    <row r="202" spans="1:20" s="391" customFormat="1" x14ac:dyDescent="0.45">
      <c r="A202" s="387"/>
      <c r="B202" s="388"/>
      <c r="C202" s="387">
        <v>9</v>
      </c>
      <c r="D202" s="388" t="s">
        <v>128</v>
      </c>
      <c r="E202" s="490"/>
      <c r="F202" s="491"/>
      <c r="G202" s="491"/>
      <c r="H202" s="491"/>
      <c r="I202" s="491"/>
      <c r="J202" s="492"/>
      <c r="K202" s="490"/>
      <c r="L202" s="491"/>
      <c r="M202" s="491"/>
      <c r="N202" s="491"/>
      <c r="O202" s="491"/>
      <c r="P202" s="492"/>
      <c r="Q202" s="490"/>
      <c r="R202" s="491"/>
      <c r="S202" s="491"/>
      <c r="T202" s="504"/>
    </row>
    <row r="203" spans="1:20" s="391" customFormat="1" x14ac:dyDescent="0.45">
      <c r="A203" s="387"/>
      <c r="B203" s="388"/>
      <c r="C203" s="387">
        <v>10</v>
      </c>
      <c r="D203" s="388" t="s">
        <v>129</v>
      </c>
      <c r="E203" s="490"/>
      <c r="F203" s="491"/>
      <c r="G203" s="491"/>
      <c r="H203" s="491"/>
      <c r="I203" s="491"/>
      <c r="J203" s="492"/>
      <c r="K203" s="490"/>
      <c r="L203" s="491"/>
      <c r="M203" s="491"/>
      <c r="N203" s="491"/>
      <c r="O203" s="491"/>
      <c r="P203" s="492"/>
      <c r="Q203" s="490"/>
      <c r="R203" s="491"/>
      <c r="S203" s="491"/>
      <c r="T203" s="504"/>
    </row>
    <row r="204" spans="1:20" s="391" customFormat="1" x14ac:dyDescent="0.45">
      <c r="A204" s="387"/>
      <c r="B204" s="388"/>
      <c r="C204" s="387">
        <v>11</v>
      </c>
      <c r="D204" s="388" t="s">
        <v>130</v>
      </c>
      <c r="E204" s="490"/>
      <c r="F204" s="491"/>
      <c r="G204" s="491"/>
      <c r="H204" s="491"/>
      <c r="I204" s="491"/>
      <c r="J204" s="492"/>
      <c r="K204" s="490"/>
      <c r="L204" s="491"/>
      <c r="M204" s="491"/>
      <c r="N204" s="491"/>
      <c r="O204" s="491"/>
      <c r="P204" s="492"/>
      <c r="Q204" s="490"/>
      <c r="R204" s="491"/>
      <c r="S204" s="491"/>
      <c r="T204" s="504"/>
    </row>
    <row r="205" spans="1:20" s="391" customFormat="1" x14ac:dyDescent="0.45">
      <c r="A205" s="392"/>
      <c r="B205" s="393"/>
      <c r="C205" s="392">
        <v>12</v>
      </c>
      <c r="D205" s="393" t="s">
        <v>131</v>
      </c>
      <c r="E205" s="493"/>
      <c r="F205" s="494"/>
      <c r="G205" s="494"/>
      <c r="H205" s="494"/>
      <c r="I205" s="494"/>
      <c r="J205" s="495"/>
      <c r="K205" s="493"/>
      <c r="L205" s="494"/>
      <c r="M205" s="494"/>
      <c r="N205" s="494"/>
      <c r="O205" s="494"/>
      <c r="P205" s="495"/>
      <c r="Q205" s="493"/>
      <c r="R205" s="494"/>
      <c r="S205" s="494"/>
      <c r="T205" s="505"/>
    </row>
    <row r="206" spans="1:20" ht="24" thickBot="1" x14ac:dyDescent="0.55000000000000004">
      <c r="A206" s="599"/>
      <c r="B206" s="600"/>
      <c r="C206" s="599" t="s">
        <v>58</v>
      </c>
      <c r="D206" s="600"/>
      <c r="E206" s="496"/>
      <c r="F206" s="497"/>
      <c r="G206" s="497"/>
      <c r="H206" s="497"/>
      <c r="I206" s="497"/>
      <c r="J206" s="498"/>
      <c r="K206" s="496"/>
      <c r="L206" s="497"/>
      <c r="M206" s="497"/>
      <c r="N206" s="497"/>
      <c r="O206" s="497"/>
      <c r="P206" s="498"/>
      <c r="Q206" s="496"/>
      <c r="R206" s="497"/>
      <c r="S206" s="497"/>
      <c r="T206" s="498"/>
    </row>
    <row r="207" spans="1:20" x14ac:dyDescent="0.5">
      <c r="A207" s="607"/>
      <c r="B207" s="608"/>
      <c r="C207" s="607" t="s">
        <v>251</v>
      </c>
      <c r="D207" s="608"/>
      <c r="E207" s="517"/>
      <c r="F207" s="518"/>
      <c r="G207" s="518"/>
      <c r="H207" s="518"/>
      <c r="I207" s="518"/>
      <c r="J207" s="519"/>
      <c r="K207" s="517"/>
      <c r="L207" s="518"/>
      <c r="M207" s="518"/>
      <c r="N207" s="518"/>
      <c r="O207" s="518"/>
      <c r="P207" s="519"/>
      <c r="Q207" s="517"/>
      <c r="R207" s="518"/>
      <c r="S207" s="518"/>
      <c r="T207" s="519"/>
    </row>
  </sheetData>
  <mergeCells count="45">
    <mergeCell ref="A1:T1"/>
    <mergeCell ref="A2:T2"/>
    <mergeCell ref="A4:T4"/>
    <mergeCell ref="A5:N5"/>
    <mergeCell ref="A6:N6"/>
    <mergeCell ref="J3:L3"/>
    <mergeCell ref="A207:B207"/>
    <mergeCell ref="A24:B24"/>
    <mergeCell ref="A38:B38"/>
    <mergeCell ref="A52:B52"/>
    <mergeCell ref="A66:B66"/>
    <mergeCell ref="A80:B80"/>
    <mergeCell ref="A94:B94"/>
    <mergeCell ref="A206:B206"/>
    <mergeCell ref="A178:B178"/>
    <mergeCell ref="A108:B108"/>
    <mergeCell ref="A122:B122"/>
    <mergeCell ref="A192:B192"/>
    <mergeCell ref="A136:B136"/>
    <mergeCell ref="A150:B150"/>
    <mergeCell ref="A164:B164"/>
    <mergeCell ref="C207:D207"/>
    <mergeCell ref="C94:D94"/>
    <mergeCell ref="C80:D80"/>
    <mergeCell ref="C66:D66"/>
    <mergeCell ref="C52:D52"/>
    <mergeCell ref="C164:D164"/>
    <mergeCell ref="C206:D206"/>
    <mergeCell ref="C178:D178"/>
    <mergeCell ref="C108:D108"/>
    <mergeCell ref="C122:D122"/>
    <mergeCell ref="C192:D192"/>
    <mergeCell ref="C136:D136"/>
    <mergeCell ref="C150:D150"/>
    <mergeCell ref="A8:B10"/>
    <mergeCell ref="C8:D10"/>
    <mergeCell ref="Q8:T9"/>
    <mergeCell ref="C24:D24"/>
    <mergeCell ref="C38:D38"/>
    <mergeCell ref="E8:J8"/>
    <mergeCell ref="K8:P8"/>
    <mergeCell ref="E9:G9"/>
    <mergeCell ref="H9:J9"/>
    <mergeCell ref="K9:M9"/>
    <mergeCell ref="N9:P9"/>
  </mergeCells>
  <pageMargins left="0.6692913385826772" right="0.19685039370078741" top="0.70866141732283472" bottom="0.39370078740157483" header="0.31496062992125984" footer="0.31496062992125984"/>
  <pageSetup paperSize="9" scale="47" orientation="landscape" r:id="rId1"/>
  <rowBreaks count="5" manualBreakCount="5">
    <brk id="38" max="19" man="1"/>
    <brk id="80" max="19" man="1"/>
    <brk id="122" max="19" man="1"/>
    <brk id="164" max="19" man="1"/>
    <brk id="192" max="1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topLeftCell="A4" zoomScale="80" zoomScaleNormal="80" zoomScaleSheetLayoutView="80" workbookViewId="0">
      <selection activeCell="C15" sqref="C15"/>
    </sheetView>
  </sheetViews>
  <sheetFormatPr defaultRowHeight="23.25" x14ac:dyDescent="0.5"/>
  <cols>
    <col min="1" max="1" width="4.75" style="1" bestFit="1" customWidth="1"/>
    <col min="2" max="2" width="23.875" style="1" customWidth="1"/>
    <col min="3" max="3" width="20.5" style="1" customWidth="1"/>
    <col min="4" max="4" width="22.875" style="1" customWidth="1"/>
    <col min="5" max="6" width="24.125" style="1" customWidth="1"/>
    <col min="7" max="7" width="25.125" style="1" customWidth="1"/>
    <col min="8" max="9" width="13.625" style="1" customWidth="1"/>
    <col min="10" max="10" width="12.625" style="1" bestFit="1" customWidth="1"/>
    <col min="11" max="11" width="13.75" style="28" bestFit="1" customWidth="1"/>
    <col min="12" max="12" width="17" style="1" customWidth="1"/>
    <col min="13" max="13" width="18.5" style="1" customWidth="1"/>
    <col min="14" max="16384" width="9" style="1"/>
  </cols>
  <sheetData>
    <row r="1" spans="1:13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555"/>
      <c r="J1" s="562"/>
      <c r="K1" s="562"/>
    </row>
    <row r="2" spans="1:13" ht="29.25" x14ac:dyDescent="0.6">
      <c r="A2" s="555" t="s">
        <v>435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199"/>
      <c r="M2" s="199"/>
    </row>
    <row r="3" spans="1:13" x14ac:dyDescent="0.5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spans="1:13" x14ac:dyDescent="0.5">
      <c r="A4" s="554" t="s">
        <v>174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</row>
    <row r="5" spans="1:13" x14ac:dyDescent="0.5">
      <c r="A5" s="554" t="s">
        <v>158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</row>
    <row r="6" spans="1:13" x14ac:dyDescent="0.5">
      <c r="A6" s="554" t="s">
        <v>155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</row>
    <row r="8" spans="1:13" s="5" customFormat="1" ht="23.25" customHeight="1" x14ac:dyDescent="0.2">
      <c r="A8" s="558" t="s">
        <v>0</v>
      </c>
      <c r="B8" s="560" t="s">
        <v>218</v>
      </c>
      <c r="C8" s="556" t="s">
        <v>18</v>
      </c>
      <c r="D8" s="558" t="s">
        <v>16</v>
      </c>
      <c r="E8" s="558" t="s">
        <v>1</v>
      </c>
      <c r="F8" s="558" t="s">
        <v>11</v>
      </c>
      <c r="G8" s="558" t="s">
        <v>15</v>
      </c>
      <c r="H8" s="556" t="s">
        <v>152</v>
      </c>
      <c r="I8" s="556"/>
      <c r="J8" s="556"/>
      <c r="K8" s="140" t="s">
        <v>8</v>
      </c>
    </row>
    <row r="9" spans="1:13" s="5" customFormat="1" x14ac:dyDescent="0.2">
      <c r="A9" s="559"/>
      <c r="B9" s="561"/>
      <c r="C9" s="556"/>
      <c r="D9" s="559"/>
      <c r="E9" s="559"/>
      <c r="F9" s="559"/>
      <c r="G9" s="559"/>
      <c r="H9" s="16" t="s">
        <v>12</v>
      </c>
      <c r="I9" s="16" t="s">
        <v>13</v>
      </c>
      <c r="J9" s="16" t="s">
        <v>14</v>
      </c>
      <c r="K9" s="141" t="s">
        <v>156</v>
      </c>
    </row>
    <row r="10" spans="1:13" x14ac:dyDescent="0.5">
      <c r="A10" s="12"/>
      <c r="B10" s="8"/>
      <c r="C10" s="8"/>
      <c r="D10" s="8"/>
      <c r="E10" s="8"/>
      <c r="F10" s="8"/>
      <c r="G10" s="8"/>
      <c r="H10" s="8"/>
      <c r="I10" s="8"/>
      <c r="J10" s="9"/>
      <c r="K10" s="137"/>
    </row>
    <row r="11" spans="1:13" x14ac:dyDescent="0.5">
      <c r="A11" s="13"/>
      <c r="B11" s="6"/>
      <c r="C11" s="6"/>
      <c r="D11" s="6"/>
      <c r="E11" s="6"/>
      <c r="F11" s="6"/>
      <c r="G11" s="6"/>
      <c r="H11" s="6"/>
      <c r="I11" s="6"/>
      <c r="J11" s="10"/>
      <c r="K11" s="117"/>
    </row>
    <row r="12" spans="1:13" x14ac:dyDescent="0.5">
      <c r="A12" s="13"/>
      <c r="B12" s="6"/>
      <c r="C12" s="6"/>
      <c r="D12" s="6"/>
      <c r="E12" s="6"/>
      <c r="F12" s="6"/>
      <c r="G12" s="6"/>
      <c r="H12" s="6"/>
      <c r="I12" s="6"/>
      <c r="J12" s="10"/>
      <c r="K12" s="117"/>
    </row>
    <row r="13" spans="1:13" x14ac:dyDescent="0.5">
      <c r="A13" s="13"/>
      <c r="B13" s="6"/>
      <c r="C13" s="6"/>
      <c r="D13" s="6"/>
      <c r="E13" s="6"/>
      <c r="F13" s="6"/>
      <c r="G13" s="6"/>
      <c r="H13" s="6"/>
      <c r="I13" s="6"/>
      <c r="J13" s="10"/>
      <c r="K13" s="117"/>
    </row>
    <row r="14" spans="1:13" x14ac:dyDescent="0.5">
      <c r="A14" s="13"/>
      <c r="B14" s="6"/>
      <c r="C14" s="6"/>
      <c r="D14" s="6"/>
      <c r="E14" s="6"/>
      <c r="F14" s="6"/>
      <c r="G14" s="6"/>
      <c r="H14" s="6"/>
      <c r="I14" s="6"/>
      <c r="J14" s="10"/>
      <c r="K14" s="117"/>
    </row>
    <row r="15" spans="1:13" x14ac:dyDescent="0.5">
      <c r="A15" s="13"/>
      <c r="B15" s="6"/>
      <c r="C15" s="6"/>
      <c r="D15" s="6"/>
      <c r="E15" s="6"/>
      <c r="F15" s="6"/>
      <c r="G15" s="6"/>
      <c r="H15" s="6"/>
      <c r="I15" s="6"/>
      <c r="J15" s="10"/>
      <c r="K15" s="117"/>
    </row>
    <row r="16" spans="1:13" x14ac:dyDescent="0.5">
      <c r="A16" s="13"/>
      <c r="B16" s="6"/>
      <c r="C16" s="6"/>
      <c r="D16" s="6"/>
      <c r="E16" s="6"/>
      <c r="F16" s="6"/>
      <c r="G16" s="6"/>
      <c r="H16" s="6"/>
      <c r="I16" s="6"/>
      <c r="J16" s="10"/>
      <c r="K16" s="117"/>
    </row>
    <row r="17" spans="1:11" x14ac:dyDescent="0.5">
      <c r="A17" s="13"/>
      <c r="B17" s="6"/>
      <c r="C17" s="6"/>
      <c r="D17" s="6"/>
      <c r="E17" s="6"/>
      <c r="F17" s="6"/>
      <c r="G17" s="6"/>
      <c r="H17" s="6"/>
      <c r="I17" s="6"/>
      <c r="J17" s="10"/>
      <c r="K17" s="117"/>
    </row>
    <row r="18" spans="1:11" x14ac:dyDescent="0.5">
      <c r="A18" s="13"/>
      <c r="B18" s="6"/>
      <c r="C18" s="6"/>
      <c r="D18" s="6"/>
      <c r="E18" s="6"/>
      <c r="F18" s="6"/>
      <c r="G18" s="6"/>
      <c r="H18" s="6"/>
      <c r="I18" s="6"/>
      <c r="J18" s="10"/>
      <c r="K18" s="117"/>
    </row>
    <row r="19" spans="1:11" x14ac:dyDescent="0.5">
      <c r="A19" s="13"/>
      <c r="B19" s="6"/>
      <c r="C19" s="6"/>
      <c r="D19" s="6"/>
      <c r="E19" s="6"/>
      <c r="F19" s="6"/>
      <c r="G19" s="6"/>
      <c r="H19" s="6"/>
      <c r="I19" s="6"/>
      <c r="J19" s="10"/>
      <c r="K19" s="117"/>
    </row>
    <row r="20" spans="1:11" x14ac:dyDescent="0.5">
      <c r="A20" s="13"/>
      <c r="B20" s="6"/>
      <c r="C20" s="6"/>
      <c r="D20" s="6"/>
      <c r="E20" s="6"/>
      <c r="F20" s="6"/>
      <c r="G20" s="6"/>
      <c r="H20" s="6"/>
      <c r="I20" s="6"/>
      <c r="J20" s="10"/>
      <c r="K20" s="117"/>
    </row>
    <row r="21" spans="1:11" x14ac:dyDescent="0.5">
      <c r="A21" s="13"/>
      <c r="B21" s="6"/>
      <c r="C21" s="6"/>
      <c r="D21" s="6"/>
      <c r="E21" s="6"/>
      <c r="F21" s="6"/>
      <c r="G21" s="6"/>
      <c r="H21" s="6"/>
      <c r="I21" s="6"/>
      <c r="J21" s="10"/>
      <c r="K21" s="117"/>
    </row>
    <row r="22" spans="1:11" x14ac:dyDescent="0.5">
      <c r="A22" s="13"/>
      <c r="B22" s="6"/>
      <c r="C22" s="6"/>
      <c r="D22" s="6"/>
      <c r="E22" s="6"/>
      <c r="F22" s="6"/>
      <c r="G22" s="6"/>
      <c r="H22" s="6"/>
      <c r="I22" s="6"/>
      <c r="J22" s="10"/>
      <c r="K22" s="117"/>
    </row>
    <row r="23" spans="1:11" x14ac:dyDescent="0.5">
      <c r="A23" s="13"/>
      <c r="B23" s="6"/>
      <c r="C23" s="6"/>
      <c r="D23" s="6"/>
      <c r="E23" s="6"/>
      <c r="F23" s="6"/>
      <c r="G23" s="6"/>
      <c r="H23" s="6"/>
      <c r="I23" s="6"/>
      <c r="J23" s="10"/>
      <c r="K23" s="117"/>
    </row>
    <row r="24" spans="1:11" x14ac:dyDescent="0.5">
      <c r="A24" s="13"/>
      <c r="B24" s="6"/>
      <c r="C24" s="6"/>
      <c r="D24" s="6"/>
      <c r="E24" s="6"/>
      <c r="F24" s="6"/>
      <c r="G24" s="6"/>
      <c r="H24" s="6"/>
      <c r="I24" s="6"/>
      <c r="J24" s="10"/>
      <c r="K24" s="117"/>
    </row>
    <row r="25" spans="1:11" x14ac:dyDescent="0.5">
      <c r="A25" s="13"/>
      <c r="B25" s="6"/>
      <c r="C25" s="6"/>
      <c r="D25" s="6"/>
      <c r="E25" s="6"/>
      <c r="F25" s="6"/>
      <c r="G25" s="6"/>
      <c r="H25" s="6"/>
      <c r="I25" s="6"/>
      <c r="J25" s="10"/>
      <c r="K25" s="117"/>
    </row>
    <row r="26" spans="1:11" x14ac:dyDescent="0.5">
      <c r="A26" s="13"/>
      <c r="B26" s="6"/>
      <c r="C26" s="6"/>
      <c r="D26" s="6"/>
      <c r="E26" s="6"/>
      <c r="F26" s="6"/>
      <c r="G26" s="6"/>
      <c r="H26" s="6"/>
      <c r="I26" s="6"/>
      <c r="J26" s="10"/>
      <c r="K26" s="117"/>
    </row>
    <row r="27" spans="1:11" x14ac:dyDescent="0.5">
      <c r="A27" s="14"/>
      <c r="B27" s="7"/>
      <c r="C27" s="7"/>
      <c r="D27" s="7"/>
      <c r="E27" s="7"/>
      <c r="F27" s="7"/>
      <c r="G27" s="7"/>
      <c r="H27" s="7"/>
      <c r="I27" s="7"/>
      <c r="J27" s="11"/>
      <c r="K27" s="138"/>
    </row>
    <row r="30" spans="1:11" x14ac:dyDescent="0.5">
      <c r="H30" s="4"/>
      <c r="I30" s="4"/>
    </row>
  </sheetData>
  <mergeCells count="13">
    <mergeCell ref="A2:K2"/>
    <mergeCell ref="A1:K1"/>
    <mergeCell ref="A5:M5"/>
    <mergeCell ref="A4:K4"/>
    <mergeCell ref="A8:A9"/>
    <mergeCell ref="B8:B9"/>
    <mergeCell ref="C8:C9"/>
    <mergeCell ref="F8:F9"/>
    <mergeCell ref="G8:G9"/>
    <mergeCell ref="H8:J8"/>
    <mergeCell ref="D8:D9"/>
    <mergeCell ref="E8:E9"/>
    <mergeCell ref="A6:M6"/>
  </mergeCells>
  <pageMargins left="0.70866141732283472" right="0.31496062992125984" top="0.70866141732283472" bottom="0.31496062992125984" header="0.31496062992125984" footer="0.31496062992125984"/>
  <pageSetup paperSize="9" scale="64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47"/>
  <sheetViews>
    <sheetView view="pageBreakPreview" topLeftCell="A37" zoomScale="70" zoomScaleNormal="80" zoomScaleSheetLayoutView="70" workbookViewId="0">
      <selection activeCell="I51" sqref="I51"/>
    </sheetView>
  </sheetViews>
  <sheetFormatPr defaultRowHeight="23.25" x14ac:dyDescent="0.5"/>
  <cols>
    <col min="1" max="1" width="5.125" style="1" bestFit="1" customWidth="1"/>
    <col min="2" max="2" width="56" style="1" bestFit="1" customWidth="1"/>
    <col min="3" max="4" width="8.375" style="1" customWidth="1"/>
    <col min="5" max="5" width="8.75" style="1" customWidth="1"/>
    <col min="6" max="6" width="7.625" style="1" customWidth="1"/>
    <col min="7" max="8" width="8.375" style="1" customWidth="1"/>
    <col min="9" max="10" width="9.125" style="1" customWidth="1"/>
    <col min="11" max="11" width="8.125" style="1" customWidth="1"/>
    <col min="12" max="18" width="11" style="1" customWidth="1"/>
    <col min="19" max="19" width="8.375" style="1" customWidth="1"/>
    <col min="20" max="20" width="12.375" style="1" customWidth="1"/>
    <col min="21" max="21" width="18.5" style="1" customWidth="1"/>
    <col min="22" max="16384" width="9" style="1"/>
  </cols>
  <sheetData>
    <row r="1" spans="1:21" ht="38.25" x14ac:dyDescent="0.5">
      <c r="A1" s="613" t="s">
        <v>524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</row>
    <row r="2" spans="1:21" ht="38.25" x14ac:dyDescent="0.5">
      <c r="A2" s="613" t="s">
        <v>573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</row>
    <row r="3" spans="1:21" ht="29.25" x14ac:dyDescent="0.6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</row>
    <row r="4" spans="1:21" ht="29.25" x14ac:dyDescent="0.5">
      <c r="A4" s="614" t="s">
        <v>116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</row>
    <row r="5" spans="1:21" ht="29.25" x14ac:dyDescent="0.5">
      <c r="A5" s="614" t="s">
        <v>163</v>
      </c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3"/>
      <c r="U5" s="3"/>
    </row>
    <row r="6" spans="1:21" ht="29.25" x14ac:dyDescent="0.5">
      <c r="A6" s="614" t="s">
        <v>167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3"/>
      <c r="U6" s="3"/>
    </row>
    <row r="8" spans="1:21" s="163" customFormat="1" x14ac:dyDescent="0.2">
      <c r="A8" s="556" t="s">
        <v>0</v>
      </c>
      <c r="B8" s="556" t="s">
        <v>28</v>
      </c>
      <c r="C8" s="563" t="s">
        <v>184</v>
      </c>
      <c r="D8" s="564"/>
      <c r="E8" s="564"/>
      <c r="F8" s="564"/>
      <c r="G8" s="564"/>
      <c r="H8" s="564"/>
      <c r="I8" s="564"/>
      <c r="J8" s="564"/>
      <c r="K8" s="565"/>
      <c r="L8" s="563" t="s">
        <v>185</v>
      </c>
      <c r="M8" s="564"/>
      <c r="N8" s="564"/>
      <c r="O8" s="564"/>
      <c r="P8" s="564"/>
      <c r="Q8" s="564"/>
      <c r="R8" s="564"/>
      <c r="S8" s="558" t="s">
        <v>20</v>
      </c>
      <c r="T8" s="560" t="s">
        <v>572</v>
      </c>
    </row>
    <row r="9" spans="1:21" s="163" customFormat="1" ht="47.25" customHeight="1" x14ac:dyDescent="0.2">
      <c r="A9" s="556"/>
      <c r="B9" s="556"/>
      <c r="C9" s="615" t="s">
        <v>529</v>
      </c>
      <c r="D9" s="616"/>
      <c r="E9" s="617" t="s">
        <v>530</v>
      </c>
      <c r="F9" s="618"/>
      <c r="G9" s="615" t="s">
        <v>531</v>
      </c>
      <c r="H9" s="616"/>
      <c r="I9" s="615" t="s">
        <v>532</v>
      </c>
      <c r="J9" s="616"/>
      <c r="K9" s="558" t="s">
        <v>234</v>
      </c>
      <c r="L9" s="615" t="s">
        <v>533</v>
      </c>
      <c r="M9" s="616"/>
      <c r="N9" s="615" t="s">
        <v>534</v>
      </c>
      <c r="O9" s="616"/>
      <c r="P9" s="615" t="s">
        <v>535</v>
      </c>
      <c r="Q9" s="618"/>
      <c r="R9" s="619" t="s">
        <v>234</v>
      </c>
      <c r="S9" s="578"/>
      <c r="T9" s="578"/>
    </row>
    <row r="10" spans="1:21" s="163" customFormat="1" x14ac:dyDescent="0.2">
      <c r="A10" s="556"/>
      <c r="B10" s="556"/>
      <c r="C10" s="621" t="s">
        <v>117</v>
      </c>
      <c r="D10" s="622"/>
      <c r="E10" s="621" t="s">
        <v>117</v>
      </c>
      <c r="F10" s="622"/>
      <c r="G10" s="621" t="s">
        <v>117</v>
      </c>
      <c r="H10" s="622"/>
      <c r="I10" s="198" t="s">
        <v>117</v>
      </c>
      <c r="J10" s="198" t="s">
        <v>118</v>
      </c>
      <c r="K10" s="559"/>
      <c r="L10" s="198" t="s">
        <v>117</v>
      </c>
      <c r="M10" s="198" t="s">
        <v>118</v>
      </c>
      <c r="N10" s="198" t="s">
        <v>117</v>
      </c>
      <c r="O10" s="198" t="s">
        <v>118</v>
      </c>
      <c r="P10" s="198" t="s">
        <v>117</v>
      </c>
      <c r="Q10" s="198" t="s">
        <v>118</v>
      </c>
      <c r="R10" s="620"/>
      <c r="S10" s="559"/>
      <c r="T10" s="559"/>
    </row>
    <row r="11" spans="1:21" x14ac:dyDescent="0.5">
      <c r="A11" s="541"/>
      <c r="B11" s="542" t="s">
        <v>548</v>
      </c>
      <c r="C11" s="623"/>
      <c r="D11" s="624"/>
      <c r="E11" s="623"/>
      <c r="F11" s="624"/>
      <c r="G11" s="623"/>
      <c r="H11" s="624"/>
      <c r="I11" s="545"/>
      <c r="J11" s="545"/>
      <c r="K11" s="545"/>
      <c r="L11" s="545"/>
      <c r="M11" s="545"/>
      <c r="N11" s="545"/>
      <c r="O11" s="545"/>
      <c r="P11" s="545"/>
      <c r="Q11" s="545"/>
      <c r="R11" s="545"/>
      <c r="S11" s="545"/>
      <c r="T11" s="545"/>
    </row>
    <row r="12" spans="1:21" x14ac:dyDescent="0.5">
      <c r="A12" s="19">
        <v>1</v>
      </c>
      <c r="B12" s="8" t="s">
        <v>549</v>
      </c>
      <c r="C12" s="609"/>
      <c r="D12" s="610"/>
      <c r="E12" s="609"/>
      <c r="F12" s="610"/>
      <c r="G12" s="609"/>
      <c r="H12" s="610"/>
      <c r="I12" s="540"/>
      <c r="J12" s="540"/>
      <c r="K12" s="546"/>
      <c r="L12" s="540"/>
      <c r="M12" s="540"/>
      <c r="N12" s="540"/>
      <c r="O12" s="540"/>
      <c r="P12" s="540"/>
      <c r="Q12" s="540"/>
      <c r="R12" s="546"/>
      <c r="S12" s="546"/>
      <c r="T12" s="552">
        <v>85.155166666666659</v>
      </c>
    </row>
    <row r="13" spans="1:21" x14ac:dyDescent="0.5">
      <c r="A13" s="19">
        <v>2</v>
      </c>
      <c r="B13" s="8" t="s">
        <v>550</v>
      </c>
      <c r="C13" s="609"/>
      <c r="D13" s="610"/>
      <c r="E13" s="609"/>
      <c r="F13" s="610"/>
      <c r="G13" s="609"/>
      <c r="H13" s="610"/>
      <c r="I13" s="540"/>
      <c r="J13" s="540"/>
      <c r="K13" s="546"/>
      <c r="L13" s="540"/>
      <c r="M13" s="540"/>
      <c r="N13" s="540"/>
      <c r="O13" s="540"/>
      <c r="P13" s="540"/>
      <c r="Q13" s="540"/>
      <c r="R13" s="546"/>
      <c r="S13" s="546"/>
      <c r="T13" s="552">
        <v>85.54</v>
      </c>
    </row>
    <row r="14" spans="1:21" x14ac:dyDescent="0.5">
      <c r="A14" s="19">
        <v>3</v>
      </c>
      <c r="B14" s="8" t="s">
        <v>551</v>
      </c>
      <c r="C14" s="609"/>
      <c r="D14" s="610"/>
      <c r="E14" s="609"/>
      <c r="F14" s="610"/>
      <c r="G14" s="609"/>
      <c r="H14" s="610"/>
      <c r="I14" s="540"/>
      <c r="J14" s="540"/>
      <c r="K14" s="546"/>
      <c r="L14" s="540"/>
      <c r="M14" s="540"/>
      <c r="N14" s="540"/>
      <c r="O14" s="540"/>
      <c r="P14" s="540"/>
      <c r="Q14" s="540"/>
      <c r="R14" s="546"/>
      <c r="S14" s="546"/>
      <c r="T14" s="552">
        <v>80.185555555555538</v>
      </c>
    </row>
    <row r="15" spans="1:21" x14ac:dyDescent="0.5">
      <c r="A15" s="19">
        <v>4</v>
      </c>
      <c r="B15" s="8" t="s">
        <v>552</v>
      </c>
      <c r="C15" s="609"/>
      <c r="D15" s="610"/>
      <c r="E15" s="609"/>
      <c r="F15" s="610"/>
      <c r="G15" s="609"/>
      <c r="H15" s="610"/>
      <c r="I15" s="540"/>
      <c r="J15" s="540"/>
      <c r="K15" s="546"/>
      <c r="L15" s="540"/>
      <c r="M15" s="540"/>
      <c r="N15" s="540"/>
      <c r="O15" s="540"/>
      <c r="P15" s="540"/>
      <c r="Q15" s="540"/>
      <c r="R15" s="546"/>
      <c r="S15" s="546"/>
      <c r="T15" s="552">
        <v>78.099999999999994</v>
      </c>
    </row>
    <row r="16" spans="1:21" x14ac:dyDescent="0.5">
      <c r="A16" s="19">
        <v>5</v>
      </c>
      <c r="B16" s="8" t="s">
        <v>282</v>
      </c>
      <c r="C16" s="609"/>
      <c r="D16" s="610"/>
      <c r="E16" s="609"/>
      <c r="F16" s="610"/>
      <c r="G16" s="609"/>
      <c r="H16" s="610"/>
      <c r="I16" s="540"/>
      <c r="J16" s="540"/>
      <c r="K16" s="546"/>
      <c r="L16" s="540"/>
      <c r="M16" s="540"/>
      <c r="N16" s="540"/>
      <c r="O16" s="540"/>
      <c r="P16" s="540"/>
      <c r="Q16" s="540"/>
      <c r="R16" s="546"/>
      <c r="S16" s="546"/>
      <c r="T16" s="552">
        <v>81.533333333333331</v>
      </c>
    </row>
    <row r="17" spans="1:20" x14ac:dyDescent="0.5">
      <c r="A17" s="19">
        <v>6</v>
      </c>
      <c r="B17" s="8" t="s">
        <v>553</v>
      </c>
      <c r="C17" s="609"/>
      <c r="D17" s="610"/>
      <c r="E17" s="609"/>
      <c r="F17" s="610"/>
      <c r="G17" s="609"/>
      <c r="H17" s="610"/>
      <c r="I17" s="540"/>
      <c r="J17" s="540"/>
      <c r="K17" s="546"/>
      <c r="L17" s="540"/>
      <c r="M17" s="540"/>
      <c r="N17" s="540"/>
      <c r="O17" s="540"/>
      <c r="P17" s="540"/>
      <c r="Q17" s="540"/>
      <c r="R17" s="546"/>
      <c r="S17" s="546"/>
      <c r="T17" s="552">
        <v>71.903333333333336</v>
      </c>
    </row>
    <row r="18" spans="1:20" x14ac:dyDescent="0.5">
      <c r="A18" s="19">
        <v>7</v>
      </c>
      <c r="B18" s="8" t="s">
        <v>554</v>
      </c>
      <c r="C18" s="609"/>
      <c r="D18" s="610"/>
      <c r="E18" s="609"/>
      <c r="F18" s="610"/>
      <c r="G18" s="609"/>
      <c r="H18" s="610"/>
      <c r="I18" s="540"/>
      <c r="J18" s="540"/>
      <c r="K18" s="546"/>
      <c r="L18" s="540"/>
      <c r="M18" s="540"/>
      <c r="N18" s="540"/>
      <c r="O18" s="540"/>
      <c r="P18" s="540"/>
      <c r="Q18" s="540"/>
      <c r="R18" s="546"/>
      <c r="S18" s="546"/>
      <c r="T18" s="552">
        <v>76.900000000000006</v>
      </c>
    </row>
    <row r="19" spans="1:20" x14ac:dyDescent="0.5">
      <c r="A19" s="19">
        <v>8</v>
      </c>
      <c r="B19" s="8" t="s">
        <v>555</v>
      </c>
      <c r="C19" s="609"/>
      <c r="D19" s="610"/>
      <c r="E19" s="609"/>
      <c r="F19" s="610"/>
      <c r="G19" s="609"/>
      <c r="H19" s="610"/>
      <c r="I19" s="540"/>
      <c r="J19" s="540"/>
      <c r="K19" s="546"/>
      <c r="L19" s="540"/>
      <c r="M19" s="540"/>
      <c r="N19" s="540"/>
      <c r="O19" s="540"/>
      <c r="P19" s="540"/>
      <c r="Q19" s="540"/>
      <c r="R19" s="546"/>
      <c r="S19" s="546"/>
      <c r="T19" s="552">
        <v>89.311166666666651</v>
      </c>
    </row>
    <row r="20" spans="1:20" x14ac:dyDescent="0.5">
      <c r="A20" s="19">
        <v>9</v>
      </c>
      <c r="B20" s="8" t="s">
        <v>556</v>
      </c>
      <c r="C20" s="609"/>
      <c r="D20" s="610"/>
      <c r="E20" s="609"/>
      <c r="F20" s="610"/>
      <c r="G20" s="609"/>
      <c r="H20" s="610"/>
      <c r="I20" s="540"/>
      <c r="J20" s="540"/>
      <c r="K20" s="546"/>
      <c r="L20" s="540"/>
      <c r="M20" s="540"/>
      <c r="N20" s="540"/>
      <c r="O20" s="540"/>
      <c r="P20" s="540"/>
      <c r="Q20" s="540"/>
      <c r="R20" s="546"/>
      <c r="S20" s="546"/>
      <c r="T20" s="552"/>
    </row>
    <row r="21" spans="1:20" x14ac:dyDescent="0.5">
      <c r="A21" s="19">
        <v>10</v>
      </c>
      <c r="B21" s="8" t="s">
        <v>289</v>
      </c>
      <c r="C21" s="609"/>
      <c r="D21" s="610"/>
      <c r="E21" s="609"/>
      <c r="F21" s="610"/>
      <c r="G21" s="609"/>
      <c r="H21" s="610"/>
      <c r="I21" s="540"/>
      <c r="J21" s="540"/>
      <c r="K21" s="546"/>
      <c r="L21" s="540"/>
      <c r="M21" s="540"/>
      <c r="N21" s="540"/>
      <c r="O21" s="540"/>
      <c r="P21" s="540"/>
      <c r="Q21" s="540"/>
      <c r="R21" s="546"/>
      <c r="S21" s="546"/>
      <c r="T21" s="552">
        <v>87.383333333333326</v>
      </c>
    </row>
    <row r="22" spans="1:20" x14ac:dyDescent="0.5">
      <c r="A22" s="19">
        <v>11</v>
      </c>
      <c r="B22" s="8" t="s">
        <v>557</v>
      </c>
      <c r="C22" s="609"/>
      <c r="D22" s="610"/>
      <c r="E22" s="609"/>
      <c r="F22" s="610"/>
      <c r="G22" s="609"/>
      <c r="H22" s="610"/>
      <c r="I22" s="540"/>
      <c r="J22" s="540"/>
      <c r="K22" s="546"/>
      <c r="L22" s="540"/>
      <c r="M22" s="540"/>
      <c r="N22" s="540"/>
      <c r="O22" s="540"/>
      <c r="P22" s="540"/>
      <c r="Q22" s="540"/>
      <c r="R22" s="546"/>
      <c r="S22" s="546"/>
      <c r="T22" s="552">
        <v>72.023333333333341</v>
      </c>
    </row>
    <row r="23" spans="1:20" x14ac:dyDescent="0.5">
      <c r="A23" s="19">
        <v>12</v>
      </c>
      <c r="B23" s="8" t="s">
        <v>283</v>
      </c>
      <c r="C23" s="609"/>
      <c r="D23" s="610"/>
      <c r="E23" s="609"/>
      <c r="F23" s="610"/>
      <c r="G23" s="609"/>
      <c r="H23" s="610"/>
      <c r="I23" s="540"/>
      <c r="J23" s="540"/>
      <c r="K23" s="546"/>
      <c r="L23" s="540"/>
      <c r="M23" s="540"/>
      <c r="N23" s="540"/>
      <c r="O23" s="540"/>
      <c r="P23" s="540"/>
      <c r="Q23" s="540"/>
      <c r="R23" s="546"/>
      <c r="S23" s="546"/>
      <c r="T23" s="552">
        <v>83.066666666666663</v>
      </c>
    </row>
    <row r="24" spans="1:20" x14ac:dyDescent="0.5">
      <c r="A24" s="19">
        <v>13</v>
      </c>
      <c r="B24" s="8" t="s">
        <v>558</v>
      </c>
      <c r="C24" s="609"/>
      <c r="D24" s="610"/>
      <c r="E24" s="609"/>
      <c r="F24" s="610"/>
      <c r="G24" s="609"/>
      <c r="H24" s="610"/>
      <c r="I24" s="540"/>
      <c r="J24" s="540"/>
      <c r="K24" s="546"/>
      <c r="L24" s="540"/>
      <c r="M24" s="540"/>
      <c r="N24" s="540"/>
      <c r="O24" s="540"/>
      <c r="P24" s="540"/>
      <c r="Q24" s="540"/>
      <c r="R24" s="546"/>
      <c r="S24" s="546"/>
      <c r="T24" s="552">
        <v>74.654500000000013</v>
      </c>
    </row>
    <row r="25" spans="1:20" x14ac:dyDescent="0.5">
      <c r="A25" s="19">
        <v>14</v>
      </c>
      <c r="B25" s="8" t="s">
        <v>559</v>
      </c>
      <c r="C25" s="609"/>
      <c r="D25" s="610"/>
      <c r="E25" s="609"/>
      <c r="F25" s="610"/>
      <c r="G25" s="609"/>
      <c r="H25" s="610"/>
      <c r="I25" s="540"/>
      <c r="J25" s="540"/>
      <c r="K25" s="546"/>
      <c r="L25" s="540"/>
      <c r="M25" s="540"/>
      <c r="N25" s="540"/>
      <c r="O25" s="540"/>
      <c r="P25" s="540"/>
      <c r="Q25" s="540"/>
      <c r="R25" s="546"/>
      <c r="S25" s="546"/>
      <c r="T25" s="552">
        <v>78.166499999999999</v>
      </c>
    </row>
    <row r="26" spans="1:20" x14ac:dyDescent="0.5">
      <c r="A26" s="19">
        <v>15</v>
      </c>
      <c r="B26" s="8" t="s">
        <v>560</v>
      </c>
      <c r="C26" s="609"/>
      <c r="D26" s="610"/>
      <c r="E26" s="609"/>
      <c r="F26" s="610"/>
      <c r="G26" s="609"/>
      <c r="H26" s="610"/>
      <c r="I26" s="540"/>
      <c r="J26" s="540"/>
      <c r="K26" s="546"/>
      <c r="L26" s="540"/>
      <c r="M26" s="540"/>
      <c r="N26" s="540"/>
      <c r="O26" s="540"/>
      <c r="P26" s="540"/>
      <c r="Q26" s="540"/>
      <c r="R26" s="546"/>
      <c r="S26" s="546"/>
      <c r="T26" s="552">
        <v>72.449999999999989</v>
      </c>
    </row>
    <row r="27" spans="1:20" x14ac:dyDescent="0.5">
      <c r="A27" s="541"/>
      <c r="B27" s="542" t="s">
        <v>561</v>
      </c>
      <c r="C27" s="611"/>
      <c r="D27" s="612"/>
      <c r="E27" s="611"/>
      <c r="F27" s="612"/>
      <c r="G27" s="611"/>
      <c r="H27" s="612"/>
      <c r="I27" s="548"/>
      <c r="J27" s="548"/>
      <c r="K27" s="549"/>
      <c r="L27" s="548"/>
      <c r="M27" s="548"/>
      <c r="N27" s="548"/>
      <c r="O27" s="548"/>
      <c r="P27" s="548"/>
      <c r="Q27" s="548"/>
      <c r="R27" s="549"/>
      <c r="S27" s="549"/>
      <c r="T27" s="551"/>
    </row>
    <row r="28" spans="1:20" x14ac:dyDescent="0.5">
      <c r="A28" s="19">
        <v>1</v>
      </c>
      <c r="B28" s="8" t="s">
        <v>293</v>
      </c>
      <c r="C28" s="609"/>
      <c r="D28" s="610"/>
      <c r="E28" s="609"/>
      <c r="F28" s="610"/>
      <c r="G28" s="609"/>
      <c r="H28" s="610"/>
      <c r="I28" s="540"/>
      <c r="J28" s="540"/>
      <c r="K28" s="546"/>
      <c r="L28" s="540"/>
      <c r="M28" s="540"/>
      <c r="N28" s="540"/>
      <c r="O28" s="540"/>
      <c r="P28" s="540"/>
      <c r="Q28" s="540"/>
      <c r="R28" s="546"/>
      <c r="S28" s="546"/>
      <c r="T28" s="552">
        <v>81.36</v>
      </c>
    </row>
    <row r="29" spans="1:20" x14ac:dyDescent="0.5">
      <c r="A29" s="19">
        <v>2</v>
      </c>
      <c r="B29" s="8" t="s">
        <v>286</v>
      </c>
      <c r="C29" s="609"/>
      <c r="D29" s="610"/>
      <c r="E29" s="609"/>
      <c r="F29" s="610"/>
      <c r="G29" s="609"/>
      <c r="H29" s="610"/>
      <c r="I29" s="540"/>
      <c r="J29" s="540"/>
      <c r="K29" s="546"/>
      <c r="L29" s="540"/>
      <c r="M29" s="540"/>
      <c r="N29" s="540"/>
      <c r="O29" s="540"/>
      <c r="P29" s="540"/>
      <c r="Q29" s="540"/>
      <c r="R29" s="546"/>
      <c r="S29" s="546"/>
      <c r="T29" s="552"/>
    </row>
    <row r="30" spans="1:20" x14ac:dyDescent="0.5">
      <c r="A30" s="19">
        <v>3</v>
      </c>
      <c r="B30" s="8" t="s">
        <v>262</v>
      </c>
      <c r="C30" s="609"/>
      <c r="D30" s="610"/>
      <c r="E30" s="609"/>
      <c r="F30" s="610"/>
      <c r="G30" s="609"/>
      <c r="H30" s="610"/>
      <c r="I30" s="540"/>
      <c r="J30" s="540"/>
      <c r="K30" s="546"/>
      <c r="L30" s="540"/>
      <c r="M30" s="540"/>
      <c r="N30" s="540"/>
      <c r="O30" s="540"/>
      <c r="P30" s="540"/>
      <c r="Q30" s="540"/>
      <c r="R30" s="546"/>
      <c r="S30" s="546"/>
      <c r="T30" s="552">
        <v>84.86666666666666</v>
      </c>
    </row>
    <row r="31" spans="1:20" x14ac:dyDescent="0.5">
      <c r="A31" s="19">
        <v>4</v>
      </c>
      <c r="B31" s="8" t="s">
        <v>268</v>
      </c>
      <c r="C31" s="609"/>
      <c r="D31" s="610"/>
      <c r="E31" s="609"/>
      <c r="F31" s="610"/>
      <c r="G31" s="609"/>
      <c r="H31" s="610"/>
      <c r="I31" s="540"/>
      <c r="J31" s="540"/>
      <c r="K31" s="546"/>
      <c r="L31" s="540"/>
      <c r="M31" s="540"/>
      <c r="N31" s="540"/>
      <c r="O31" s="540"/>
      <c r="P31" s="540"/>
      <c r="Q31" s="540"/>
      <c r="R31" s="546"/>
      <c r="S31" s="546"/>
      <c r="T31" s="552">
        <v>68.286666666666676</v>
      </c>
    </row>
    <row r="32" spans="1:20" x14ac:dyDescent="0.5">
      <c r="A32" s="19">
        <v>5</v>
      </c>
      <c r="B32" s="8" t="s">
        <v>269</v>
      </c>
      <c r="C32" s="609"/>
      <c r="D32" s="610"/>
      <c r="E32" s="609"/>
      <c r="F32" s="610"/>
      <c r="G32" s="609"/>
      <c r="H32" s="610"/>
      <c r="I32" s="540"/>
      <c r="J32" s="540"/>
      <c r="K32" s="546"/>
      <c r="L32" s="540"/>
      <c r="M32" s="540"/>
      <c r="N32" s="540"/>
      <c r="O32" s="540"/>
      <c r="P32" s="540"/>
      <c r="Q32" s="540"/>
      <c r="R32" s="546"/>
      <c r="S32" s="546"/>
      <c r="T32" s="552"/>
    </row>
    <row r="33" spans="1:20" x14ac:dyDescent="0.5">
      <c r="A33" s="19">
        <v>6</v>
      </c>
      <c r="B33" s="8" t="s">
        <v>562</v>
      </c>
      <c r="C33" s="609"/>
      <c r="D33" s="610"/>
      <c r="E33" s="609"/>
      <c r="F33" s="610"/>
      <c r="G33" s="609"/>
      <c r="H33" s="610"/>
      <c r="I33" s="540"/>
      <c r="J33" s="540"/>
      <c r="K33" s="546"/>
      <c r="L33" s="540"/>
      <c r="M33" s="540"/>
      <c r="N33" s="540"/>
      <c r="O33" s="540"/>
      <c r="P33" s="540"/>
      <c r="Q33" s="540"/>
      <c r="R33" s="546"/>
      <c r="S33" s="546"/>
      <c r="T33" s="552">
        <v>68.066666666666663</v>
      </c>
    </row>
    <row r="34" spans="1:20" x14ac:dyDescent="0.5">
      <c r="A34" s="19">
        <v>7</v>
      </c>
      <c r="B34" s="8" t="s">
        <v>563</v>
      </c>
      <c r="C34" s="609"/>
      <c r="D34" s="610"/>
      <c r="E34" s="609"/>
      <c r="F34" s="610"/>
      <c r="G34" s="609"/>
      <c r="H34" s="610"/>
      <c r="I34" s="540"/>
      <c r="J34" s="540"/>
      <c r="K34" s="546"/>
      <c r="L34" s="540"/>
      <c r="M34" s="540"/>
      <c r="N34" s="540"/>
      <c r="O34" s="540"/>
      <c r="P34" s="540"/>
      <c r="Q34" s="540"/>
      <c r="R34" s="546"/>
      <c r="S34" s="546"/>
      <c r="T34" s="552"/>
    </row>
    <row r="35" spans="1:20" x14ac:dyDescent="0.5">
      <c r="A35" s="19">
        <v>8</v>
      </c>
      <c r="B35" s="8" t="s">
        <v>564</v>
      </c>
      <c r="C35" s="609"/>
      <c r="D35" s="610"/>
      <c r="E35" s="609"/>
      <c r="F35" s="610"/>
      <c r="G35" s="609"/>
      <c r="H35" s="610"/>
      <c r="I35" s="540"/>
      <c r="J35" s="540"/>
      <c r="K35" s="546"/>
      <c r="L35" s="540"/>
      <c r="M35" s="540"/>
      <c r="N35" s="540"/>
      <c r="O35" s="540"/>
      <c r="P35" s="540"/>
      <c r="Q35" s="540"/>
      <c r="R35" s="546"/>
      <c r="S35" s="546"/>
      <c r="T35" s="552"/>
    </row>
    <row r="36" spans="1:20" x14ac:dyDescent="0.5">
      <c r="A36" s="19">
        <v>9</v>
      </c>
      <c r="B36" s="8" t="s">
        <v>565</v>
      </c>
      <c r="C36" s="609"/>
      <c r="D36" s="610"/>
      <c r="E36" s="609"/>
      <c r="F36" s="610"/>
      <c r="G36" s="609"/>
      <c r="H36" s="610"/>
      <c r="I36" s="540"/>
      <c r="J36" s="540"/>
      <c r="K36" s="546"/>
      <c r="L36" s="540"/>
      <c r="M36" s="540"/>
      <c r="N36" s="540"/>
      <c r="O36" s="540"/>
      <c r="P36" s="540"/>
      <c r="Q36" s="540"/>
      <c r="R36" s="546"/>
      <c r="S36" s="546"/>
      <c r="T36" s="552">
        <v>60.733333333333327</v>
      </c>
    </row>
    <row r="37" spans="1:20" x14ac:dyDescent="0.5">
      <c r="A37" s="19">
        <v>10</v>
      </c>
      <c r="B37" s="8" t="s">
        <v>272</v>
      </c>
      <c r="C37" s="609"/>
      <c r="D37" s="610"/>
      <c r="E37" s="609"/>
      <c r="F37" s="610"/>
      <c r="G37" s="609"/>
      <c r="H37" s="610"/>
      <c r="I37" s="540"/>
      <c r="J37" s="540"/>
      <c r="K37" s="546"/>
      <c r="L37" s="540"/>
      <c r="M37" s="540"/>
      <c r="N37" s="540"/>
      <c r="O37" s="540"/>
      <c r="P37" s="540"/>
      <c r="Q37" s="540"/>
      <c r="R37" s="546"/>
      <c r="S37" s="546"/>
      <c r="T37" s="552">
        <v>74.146666666666661</v>
      </c>
    </row>
    <row r="38" spans="1:20" x14ac:dyDescent="0.5">
      <c r="A38" s="19">
        <v>11</v>
      </c>
      <c r="B38" s="8" t="s">
        <v>274</v>
      </c>
      <c r="C38" s="609"/>
      <c r="D38" s="610"/>
      <c r="E38" s="609"/>
      <c r="F38" s="610"/>
      <c r="G38" s="609"/>
      <c r="H38" s="610"/>
      <c r="I38" s="540"/>
      <c r="J38" s="540"/>
      <c r="K38" s="546"/>
      <c r="L38" s="540"/>
      <c r="M38" s="540"/>
      <c r="N38" s="540"/>
      <c r="O38" s="540"/>
      <c r="P38" s="540"/>
      <c r="Q38" s="540"/>
      <c r="R38" s="546"/>
      <c r="S38" s="546"/>
      <c r="T38" s="552"/>
    </row>
    <row r="39" spans="1:20" x14ac:dyDescent="0.5">
      <c r="A39" s="19">
        <v>12</v>
      </c>
      <c r="B39" s="8" t="s">
        <v>566</v>
      </c>
      <c r="C39" s="609"/>
      <c r="D39" s="610"/>
      <c r="E39" s="609"/>
      <c r="F39" s="610"/>
      <c r="G39" s="609"/>
      <c r="H39" s="610"/>
      <c r="I39" s="540"/>
      <c r="J39" s="540"/>
      <c r="K39" s="546"/>
      <c r="L39" s="540"/>
      <c r="M39" s="540"/>
      <c r="N39" s="540"/>
      <c r="O39" s="540"/>
      <c r="P39" s="540"/>
      <c r="Q39" s="540"/>
      <c r="R39" s="546"/>
      <c r="S39" s="546"/>
      <c r="T39" s="552">
        <v>93.133333333333326</v>
      </c>
    </row>
    <row r="40" spans="1:20" x14ac:dyDescent="0.5">
      <c r="A40" s="19">
        <v>13</v>
      </c>
      <c r="B40" s="8" t="s">
        <v>264</v>
      </c>
      <c r="C40" s="609"/>
      <c r="D40" s="610"/>
      <c r="E40" s="609"/>
      <c r="F40" s="610"/>
      <c r="G40" s="609"/>
      <c r="H40" s="610"/>
      <c r="I40" s="540"/>
      <c r="J40" s="540"/>
      <c r="K40" s="546"/>
      <c r="L40" s="540"/>
      <c r="M40" s="540"/>
      <c r="N40" s="540"/>
      <c r="O40" s="540"/>
      <c r="P40" s="540"/>
      <c r="Q40" s="540"/>
      <c r="R40" s="546"/>
      <c r="S40" s="546"/>
      <c r="T40" s="552">
        <v>86.686666666666667</v>
      </c>
    </row>
    <row r="41" spans="1:20" x14ac:dyDescent="0.5">
      <c r="A41" s="19">
        <v>14</v>
      </c>
      <c r="B41" s="8" t="s">
        <v>296</v>
      </c>
      <c r="C41" s="609"/>
      <c r="D41" s="610"/>
      <c r="E41" s="609"/>
      <c r="F41" s="610"/>
      <c r="G41" s="609"/>
      <c r="H41" s="610"/>
      <c r="I41" s="540"/>
      <c r="J41" s="540"/>
      <c r="K41" s="546"/>
      <c r="L41" s="540"/>
      <c r="M41" s="540"/>
      <c r="N41" s="540"/>
      <c r="O41" s="540"/>
      <c r="P41" s="540"/>
      <c r="Q41" s="540"/>
      <c r="R41" s="546"/>
      <c r="S41" s="546"/>
      <c r="T41" s="552">
        <v>71.009999999999991</v>
      </c>
    </row>
    <row r="42" spans="1:20" x14ac:dyDescent="0.5">
      <c r="A42" s="19">
        <v>15</v>
      </c>
      <c r="B42" s="8" t="s">
        <v>567</v>
      </c>
      <c r="C42" s="609"/>
      <c r="D42" s="610"/>
      <c r="E42" s="609"/>
      <c r="F42" s="610"/>
      <c r="G42" s="609"/>
      <c r="H42" s="610"/>
      <c r="I42" s="540"/>
      <c r="J42" s="540"/>
      <c r="K42" s="546"/>
      <c r="L42" s="540"/>
      <c r="M42" s="540"/>
      <c r="N42" s="540"/>
      <c r="O42" s="540"/>
      <c r="P42" s="540"/>
      <c r="Q42" s="540"/>
      <c r="R42" s="546"/>
      <c r="S42" s="546"/>
      <c r="T42" s="552"/>
    </row>
    <row r="43" spans="1:20" x14ac:dyDescent="0.5">
      <c r="A43" s="19">
        <v>16</v>
      </c>
      <c r="B43" s="8" t="s">
        <v>568</v>
      </c>
      <c r="C43" s="609"/>
      <c r="D43" s="610"/>
      <c r="E43" s="609"/>
      <c r="F43" s="610"/>
      <c r="G43" s="609"/>
      <c r="H43" s="610"/>
      <c r="I43" s="540"/>
      <c r="J43" s="540"/>
      <c r="K43" s="546"/>
      <c r="L43" s="540"/>
      <c r="M43" s="540"/>
      <c r="N43" s="540"/>
      <c r="O43" s="540"/>
      <c r="P43" s="540"/>
      <c r="Q43" s="540"/>
      <c r="R43" s="546"/>
      <c r="S43" s="546"/>
      <c r="T43" s="552">
        <v>78.600000000000009</v>
      </c>
    </row>
    <row r="44" spans="1:20" x14ac:dyDescent="0.5">
      <c r="A44" s="19">
        <v>17</v>
      </c>
      <c r="B44" s="8" t="s">
        <v>265</v>
      </c>
      <c r="C44" s="609"/>
      <c r="D44" s="610"/>
      <c r="E44" s="609"/>
      <c r="F44" s="610"/>
      <c r="G44" s="609"/>
      <c r="H44" s="610"/>
      <c r="I44" s="540"/>
      <c r="J44" s="540"/>
      <c r="K44" s="546"/>
      <c r="L44" s="540"/>
      <c r="M44" s="540"/>
      <c r="N44" s="540"/>
      <c r="O44" s="540"/>
      <c r="P44" s="540"/>
      <c r="Q44" s="540"/>
      <c r="R44" s="546"/>
      <c r="S44" s="546"/>
      <c r="T44" s="552"/>
    </row>
    <row r="45" spans="1:20" x14ac:dyDescent="0.5">
      <c r="A45" s="19">
        <v>18</v>
      </c>
      <c r="B45" s="8" t="s">
        <v>569</v>
      </c>
      <c r="C45" s="609"/>
      <c r="D45" s="610"/>
      <c r="E45" s="609"/>
      <c r="F45" s="610"/>
      <c r="G45" s="609"/>
      <c r="H45" s="610"/>
      <c r="I45" s="540"/>
      <c r="J45" s="540"/>
      <c r="K45" s="546"/>
      <c r="L45" s="540"/>
      <c r="M45" s="540"/>
      <c r="N45" s="540"/>
      <c r="O45" s="540"/>
      <c r="P45" s="540"/>
      <c r="Q45" s="540"/>
      <c r="R45" s="546"/>
      <c r="S45" s="546"/>
      <c r="T45" s="552">
        <v>85.666666666666671</v>
      </c>
    </row>
    <row r="46" spans="1:20" x14ac:dyDescent="0.5">
      <c r="A46" s="19">
        <v>19</v>
      </c>
      <c r="B46" s="8" t="s">
        <v>570</v>
      </c>
      <c r="C46" s="609"/>
      <c r="D46" s="610"/>
      <c r="E46" s="609"/>
      <c r="F46" s="610"/>
      <c r="G46" s="609"/>
      <c r="H46" s="610"/>
      <c r="I46" s="540"/>
      <c r="J46" s="540"/>
      <c r="K46" s="546"/>
      <c r="L46" s="540"/>
      <c r="M46" s="540"/>
      <c r="N46" s="540"/>
      <c r="O46" s="540"/>
      <c r="P46" s="540"/>
      <c r="Q46" s="540"/>
      <c r="R46" s="546"/>
      <c r="S46" s="546"/>
      <c r="T46" s="552"/>
    </row>
    <row r="47" spans="1:20" x14ac:dyDescent="0.5">
      <c r="A47" s="543"/>
      <c r="B47" s="544" t="s">
        <v>571</v>
      </c>
      <c r="C47" s="625"/>
      <c r="D47" s="626"/>
      <c r="E47" s="625"/>
      <c r="F47" s="626"/>
      <c r="G47" s="625"/>
      <c r="H47" s="626"/>
      <c r="I47" s="547"/>
      <c r="J47" s="547"/>
      <c r="K47" s="547"/>
      <c r="L47" s="547"/>
      <c r="M47" s="547"/>
      <c r="N47" s="547"/>
      <c r="O47" s="547"/>
      <c r="P47" s="547"/>
      <c r="Q47" s="547"/>
      <c r="R47" s="547"/>
      <c r="S47" s="547"/>
      <c r="T47" s="547">
        <v>78.757182222222212</v>
      </c>
    </row>
  </sheetData>
  <mergeCells count="134">
    <mergeCell ref="C19:D19"/>
    <mergeCell ref="T8:T10"/>
    <mergeCell ref="C11:D11"/>
    <mergeCell ref="E11:F11"/>
    <mergeCell ref="G11:H11"/>
    <mergeCell ref="C46:D46"/>
    <mergeCell ref="E46:F46"/>
    <mergeCell ref="G46:H46"/>
    <mergeCell ref="C47:D47"/>
    <mergeCell ref="E47:F47"/>
    <mergeCell ref="G47:H47"/>
    <mergeCell ref="C12:D12"/>
    <mergeCell ref="C14:D14"/>
    <mergeCell ref="E14:F14"/>
    <mergeCell ref="C15:D15"/>
    <mergeCell ref="C16:D16"/>
    <mergeCell ref="C17:D17"/>
    <mergeCell ref="E12:F12"/>
    <mergeCell ref="G12:H12"/>
    <mergeCell ref="C13:D13"/>
    <mergeCell ref="E13:F13"/>
    <mergeCell ref="G13:H13"/>
    <mergeCell ref="C23:D23"/>
    <mergeCell ref="C24:D24"/>
    <mergeCell ref="A1:S1"/>
    <mergeCell ref="A4:S4"/>
    <mergeCell ref="A5:S5"/>
    <mergeCell ref="A6:S6"/>
    <mergeCell ref="A8:A10"/>
    <mergeCell ref="B8:B10"/>
    <mergeCell ref="C9:D9"/>
    <mergeCell ref="E9:F9"/>
    <mergeCell ref="G9:H9"/>
    <mergeCell ref="I9:J9"/>
    <mergeCell ref="L8:R8"/>
    <mergeCell ref="S8:S10"/>
    <mergeCell ref="L9:M9"/>
    <mergeCell ref="A2:S2"/>
    <mergeCell ref="N9:O9"/>
    <mergeCell ref="P9:Q9"/>
    <mergeCell ref="R9:R10"/>
    <mergeCell ref="C8:K8"/>
    <mergeCell ref="K9:K10"/>
    <mergeCell ref="C10:D10"/>
    <mergeCell ref="E10:F10"/>
    <mergeCell ref="G10:H10"/>
    <mergeCell ref="C45:D45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C38:D38"/>
    <mergeCell ref="C39:D39"/>
    <mergeCell ref="C40:D40"/>
    <mergeCell ref="C41:D41"/>
    <mergeCell ref="E29:F29"/>
    <mergeCell ref="E30:F30"/>
    <mergeCell ref="E31:F31"/>
    <mergeCell ref="E32:F32"/>
    <mergeCell ref="C27:D27"/>
    <mergeCell ref="C18:D18"/>
    <mergeCell ref="C20:D20"/>
    <mergeCell ref="C21:D21"/>
    <mergeCell ref="C22:D22"/>
    <mergeCell ref="E42:F42"/>
    <mergeCell ref="E33:F33"/>
    <mergeCell ref="E34:F34"/>
    <mergeCell ref="E35:F35"/>
    <mergeCell ref="G32:H32"/>
    <mergeCell ref="G33:H33"/>
    <mergeCell ref="G27:H27"/>
    <mergeCell ref="G28:H28"/>
    <mergeCell ref="G29:H29"/>
    <mergeCell ref="G30:H30"/>
    <mergeCell ref="G31:H31"/>
    <mergeCell ref="G42:H42"/>
    <mergeCell ref="G40:H40"/>
    <mergeCell ref="G41:H41"/>
    <mergeCell ref="G34:H34"/>
    <mergeCell ref="G35:H35"/>
    <mergeCell ref="G36:H36"/>
    <mergeCell ref="C26:D26"/>
    <mergeCell ref="C25:D25"/>
    <mergeCell ref="C43:D43"/>
    <mergeCell ref="C44:D44"/>
    <mergeCell ref="C28:D28"/>
    <mergeCell ref="C29:D29"/>
    <mergeCell ref="C30:D30"/>
    <mergeCell ref="C31:D31"/>
    <mergeCell ref="C32:D32"/>
    <mergeCell ref="E43:F43"/>
    <mergeCell ref="E44:F44"/>
    <mergeCell ref="C42:D42"/>
    <mergeCell ref="C33:D33"/>
    <mergeCell ref="C34:D34"/>
    <mergeCell ref="C35:D35"/>
    <mergeCell ref="C36:D36"/>
    <mergeCell ref="C37:D37"/>
    <mergeCell ref="E36:F36"/>
    <mergeCell ref="E37:F37"/>
    <mergeCell ref="E28:F28"/>
    <mergeCell ref="E45:F45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E38:F38"/>
    <mergeCell ref="E39:F39"/>
    <mergeCell ref="E40:F40"/>
    <mergeCell ref="E41:F41"/>
    <mergeCell ref="G43:H43"/>
    <mergeCell ref="G44:H44"/>
    <mergeCell ref="G45:H45"/>
    <mergeCell ref="G37:H37"/>
    <mergeCell ref="G38:H38"/>
    <mergeCell ref="G39:H39"/>
  </mergeCells>
  <printOptions horizontalCentered="1"/>
  <pageMargins left="0.47244094488188981" right="0.19685039370078741" top="0.70866141732283472" bottom="0.39370078740157483" header="0.31496062992125984" footer="0.31496062992125984"/>
  <pageSetup paperSize="9" scale="55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6"/>
  <sheetViews>
    <sheetView tabSelected="1" view="pageBreakPreview" zoomScale="77" zoomScaleNormal="80" zoomScaleSheetLayoutView="77" workbookViewId="0">
      <selection activeCell="B11" sqref="B11"/>
    </sheetView>
  </sheetViews>
  <sheetFormatPr defaultRowHeight="23.25" x14ac:dyDescent="0.5"/>
  <cols>
    <col min="1" max="1" width="6.625" style="28" customWidth="1"/>
    <col min="2" max="2" width="68.75" style="1" customWidth="1"/>
    <col min="3" max="6" width="18.125" style="1" customWidth="1"/>
    <col min="7" max="7" width="17" style="1" customWidth="1"/>
    <col min="8" max="8" width="18.5" style="1" customWidth="1"/>
    <col min="9" max="16384" width="9" style="1"/>
  </cols>
  <sheetData>
    <row r="1" spans="1:8" ht="29.25" x14ac:dyDescent="0.6">
      <c r="A1" s="553" t="s">
        <v>524</v>
      </c>
      <c r="B1" s="553"/>
      <c r="C1" s="553"/>
      <c r="D1" s="553"/>
      <c r="E1" s="553"/>
      <c r="F1" s="553"/>
      <c r="G1" s="199"/>
    </row>
    <row r="2" spans="1:8" ht="29.25" x14ac:dyDescent="0.5">
      <c r="A2" s="553" t="s">
        <v>574</v>
      </c>
      <c r="B2" s="553"/>
      <c r="C2" s="553"/>
      <c r="D2" s="553"/>
      <c r="E2" s="553"/>
      <c r="F2" s="553"/>
    </row>
    <row r="4" spans="1:8" x14ac:dyDescent="0.5">
      <c r="A4" s="554" t="s">
        <v>119</v>
      </c>
      <c r="B4" s="554"/>
      <c r="C4" s="554"/>
      <c r="D4" s="554"/>
      <c r="E4" s="554"/>
      <c r="F4" s="554"/>
    </row>
    <row r="5" spans="1:8" x14ac:dyDescent="0.5">
      <c r="A5" s="554" t="s">
        <v>163</v>
      </c>
      <c r="B5" s="554"/>
      <c r="C5" s="554"/>
      <c r="D5" s="554"/>
      <c r="E5" s="554"/>
      <c r="F5" s="554"/>
      <c r="G5" s="3"/>
      <c r="H5" s="3"/>
    </row>
    <row r="6" spans="1:8" x14ac:dyDescent="0.5">
      <c r="A6" s="554" t="s">
        <v>167</v>
      </c>
      <c r="B6" s="554"/>
      <c r="C6" s="554"/>
      <c r="D6" s="554"/>
      <c r="E6" s="554"/>
      <c r="F6" s="554"/>
      <c r="G6" s="3"/>
      <c r="H6" s="3"/>
    </row>
    <row r="8" spans="1:8" s="163" customFormat="1" ht="23.25" customHeight="1" x14ac:dyDescent="0.2">
      <c r="A8" s="556" t="s">
        <v>0</v>
      </c>
      <c r="B8" s="556" t="s">
        <v>28</v>
      </c>
      <c r="C8" s="563" t="s">
        <v>186</v>
      </c>
      <c r="D8" s="564"/>
      <c r="E8" s="564"/>
      <c r="F8" s="564"/>
      <c r="G8" s="565"/>
    </row>
    <row r="9" spans="1:8" s="163" customFormat="1" ht="63" x14ac:dyDescent="0.2">
      <c r="A9" s="556"/>
      <c r="B9" s="556"/>
      <c r="C9" s="537" t="s">
        <v>536</v>
      </c>
      <c r="D9" s="537" t="s">
        <v>537</v>
      </c>
      <c r="E9" s="537" t="s">
        <v>538</v>
      </c>
      <c r="F9" s="164" t="s">
        <v>20</v>
      </c>
      <c r="G9" s="550" t="s">
        <v>572</v>
      </c>
    </row>
    <row r="10" spans="1:8" x14ac:dyDescent="0.5">
      <c r="A10" s="541"/>
      <c r="B10" s="542" t="s">
        <v>548</v>
      </c>
      <c r="C10" s="545"/>
      <c r="D10" s="545"/>
      <c r="E10" s="545"/>
      <c r="F10" s="545"/>
      <c r="G10" s="545"/>
    </row>
    <row r="11" spans="1:8" x14ac:dyDescent="0.5">
      <c r="A11" s="19">
        <v>1</v>
      </c>
      <c r="B11" s="8" t="s">
        <v>549</v>
      </c>
      <c r="C11" s="540"/>
      <c r="D11" s="540"/>
      <c r="E11" s="540"/>
      <c r="F11" s="546"/>
      <c r="G11" s="552">
        <v>85.666666666666671</v>
      </c>
    </row>
    <row r="12" spans="1:8" x14ac:dyDescent="0.5">
      <c r="A12" s="19">
        <v>2</v>
      </c>
      <c r="B12" s="8" t="s">
        <v>550</v>
      </c>
      <c r="C12" s="540"/>
      <c r="D12" s="540"/>
      <c r="E12" s="540"/>
      <c r="F12" s="546"/>
      <c r="G12" s="552">
        <v>82.6</v>
      </c>
    </row>
    <row r="13" spans="1:8" x14ac:dyDescent="0.5">
      <c r="A13" s="19">
        <v>3</v>
      </c>
      <c r="B13" s="8" t="s">
        <v>551</v>
      </c>
      <c r="C13" s="540"/>
      <c r="D13" s="540"/>
      <c r="E13" s="540"/>
      <c r="F13" s="546"/>
      <c r="G13" s="552">
        <v>77.600000000000009</v>
      </c>
    </row>
    <row r="14" spans="1:8" x14ac:dyDescent="0.5">
      <c r="A14" s="19">
        <v>4</v>
      </c>
      <c r="B14" s="8" t="s">
        <v>552</v>
      </c>
      <c r="C14" s="540"/>
      <c r="D14" s="540"/>
      <c r="E14" s="540"/>
      <c r="F14" s="546"/>
      <c r="G14" s="552">
        <v>70.933333333333337</v>
      </c>
    </row>
    <row r="15" spans="1:8" x14ac:dyDescent="0.5">
      <c r="A15" s="19">
        <v>5</v>
      </c>
      <c r="B15" s="8" t="s">
        <v>282</v>
      </c>
      <c r="C15" s="540"/>
      <c r="D15" s="540"/>
      <c r="E15" s="540"/>
      <c r="F15" s="546"/>
      <c r="G15" s="552">
        <v>85.666666666666671</v>
      </c>
    </row>
    <row r="16" spans="1:8" x14ac:dyDescent="0.5">
      <c r="A16" s="19">
        <v>6</v>
      </c>
      <c r="B16" s="8" t="s">
        <v>553</v>
      </c>
      <c r="C16" s="540"/>
      <c r="D16" s="540"/>
      <c r="E16" s="540"/>
      <c r="F16" s="546"/>
      <c r="G16" s="552">
        <v>73.533333333333331</v>
      </c>
    </row>
    <row r="17" spans="1:7" x14ac:dyDescent="0.5">
      <c r="A17" s="19">
        <v>7</v>
      </c>
      <c r="B17" s="8" t="s">
        <v>554</v>
      </c>
      <c r="C17" s="540"/>
      <c r="D17" s="540"/>
      <c r="E17" s="540"/>
      <c r="F17" s="546"/>
      <c r="G17" s="552">
        <v>73.933333333333337</v>
      </c>
    </row>
    <row r="18" spans="1:7" x14ac:dyDescent="0.5">
      <c r="A18" s="19">
        <v>8</v>
      </c>
      <c r="B18" s="8" t="s">
        <v>555</v>
      </c>
      <c r="C18" s="540"/>
      <c r="D18" s="540"/>
      <c r="E18" s="540"/>
      <c r="F18" s="546"/>
      <c r="G18" s="552">
        <v>89.616666666666674</v>
      </c>
    </row>
    <row r="19" spans="1:7" x14ac:dyDescent="0.5">
      <c r="A19" s="19">
        <v>9</v>
      </c>
      <c r="B19" s="8" t="s">
        <v>556</v>
      </c>
      <c r="C19" s="540"/>
      <c r="D19" s="540"/>
      <c r="E19" s="540"/>
      <c r="F19" s="546"/>
      <c r="G19" s="552"/>
    </row>
    <row r="20" spans="1:7" x14ac:dyDescent="0.5">
      <c r="A20" s="19">
        <v>10</v>
      </c>
      <c r="B20" s="8" t="s">
        <v>289</v>
      </c>
      <c r="C20" s="540"/>
      <c r="D20" s="540"/>
      <c r="E20" s="540"/>
      <c r="F20" s="546"/>
      <c r="G20" s="552">
        <v>93.666666666666671</v>
      </c>
    </row>
    <row r="21" spans="1:7" x14ac:dyDescent="0.5">
      <c r="A21" s="19">
        <v>11</v>
      </c>
      <c r="B21" s="8" t="s">
        <v>557</v>
      </c>
      <c r="C21" s="540"/>
      <c r="D21" s="540"/>
      <c r="E21" s="540"/>
      <c r="F21" s="546"/>
      <c r="G21" s="552">
        <v>68.466666666666669</v>
      </c>
    </row>
    <row r="22" spans="1:7" x14ac:dyDescent="0.5">
      <c r="A22" s="19">
        <v>12</v>
      </c>
      <c r="B22" s="8" t="s">
        <v>283</v>
      </c>
      <c r="C22" s="540"/>
      <c r="D22" s="540"/>
      <c r="E22" s="540"/>
      <c r="F22" s="546"/>
      <c r="G22" s="552">
        <v>87.333333333333329</v>
      </c>
    </row>
    <row r="23" spans="1:7" x14ac:dyDescent="0.5">
      <c r="A23" s="19">
        <v>13</v>
      </c>
      <c r="B23" s="8" t="s">
        <v>558</v>
      </c>
      <c r="C23" s="540"/>
      <c r="D23" s="540"/>
      <c r="E23" s="540"/>
      <c r="F23" s="546"/>
      <c r="G23" s="552">
        <v>78.146666666666661</v>
      </c>
    </row>
    <row r="24" spans="1:7" x14ac:dyDescent="0.5">
      <c r="A24" s="19">
        <v>14</v>
      </c>
      <c r="B24" s="8" t="s">
        <v>559</v>
      </c>
      <c r="C24" s="540"/>
      <c r="D24" s="540"/>
      <c r="E24" s="540"/>
      <c r="F24" s="546"/>
      <c r="G24" s="552">
        <v>74.833333333333329</v>
      </c>
    </row>
    <row r="25" spans="1:7" x14ac:dyDescent="0.5">
      <c r="A25" s="19">
        <v>15</v>
      </c>
      <c r="B25" s="8" t="s">
        <v>560</v>
      </c>
      <c r="C25" s="540"/>
      <c r="D25" s="540"/>
      <c r="E25" s="540"/>
      <c r="F25" s="546"/>
      <c r="G25" s="552">
        <v>67.399999999999991</v>
      </c>
    </row>
    <row r="26" spans="1:7" x14ac:dyDescent="0.5">
      <c r="A26" s="541"/>
      <c r="B26" s="542" t="s">
        <v>561</v>
      </c>
      <c r="C26" s="545"/>
      <c r="D26" s="545"/>
      <c r="E26" s="545"/>
      <c r="F26" s="549"/>
      <c r="G26" s="551"/>
    </row>
    <row r="27" spans="1:7" x14ac:dyDescent="0.5">
      <c r="A27" s="19">
        <v>1</v>
      </c>
      <c r="B27" s="8" t="s">
        <v>293</v>
      </c>
      <c r="C27" s="22"/>
      <c r="D27" s="22"/>
      <c r="E27" s="22"/>
      <c r="F27" s="546"/>
      <c r="G27" s="552">
        <v>81.795000000000002</v>
      </c>
    </row>
    <row r="28" spans="1:7" x14ac:dyDescent="0.5">
      <c r="A28" s="19">
        <v>2</v>
      </c>
      <c r="B28" s="8" t="s">
        <v>286</v>
      </c>
      <c r="C28" s="22"/>
      <c r="D28" s="22"/>
      <c r="E28" s="22"/>
      <c r="F28" s="546"/>
      <c r="G28" s="552"/>
    </row>
    <row r="29" spans="1:7" x14ac:dyDescent="0.5">
      <c r="A29" s="19">
        <v>3</v>
      </c>
      <c r="B29" s="8" t="s">
        <v>262</v>
      </c>
      <c r="C29" s="22"/>
      <c r="D29" s="540"/>
      <c r="E29" s="540"/>
      <c r="F29" s="546"/>
      <c r="G29" s="552">
        <v>83.85</v>
      </c>
    </row>
    <row r="30" spans="1:7" x14ac:dyDescent="0.5">
      <c r="A30" s="19">
        <v>4</v>
      </c>
      <c r="B30" s="8" t="s">
        <v>268</v>
      </c>
      <c r="C30" s="22"/>
      <c r="D30" s="22"/>
      <c r="E30" s="540"/>
      <c r="F30" s="546"/>
      <c r="G30" s="552">
        <v>69.284999999999997</v>
      </c>
    </row>
    <row r="31" spans="1:7" x14ac:dyDescent="0.5">
      <c r="A31" s="19">
        <v>5</v>
      </c>
      <c r="B31" s="8" t="s">
        <v>269</v>
      </c>
      <c r="C31" s="22"/>
      <c r="D31" s="22"/>
      <c r="E31" s="22"/>
      <c r="F31" s="546"/>
      <c r="G31" s="552"/>
    </row>
    <row r="32" spans="1:7" x14ac:dyDescent="0.5">
      <c r="A32" s="19">
        <v>6</v>
      </c>
      <c r="B32" s="8" t="s">
        <v>562</v>
      </c>
      <c r="C32" s="22"/>
      <c r="D32" s="540"/>
      <c r="E32" s="540"/>
      <c r="F32" s="546"/>
      <c r="G32" s="552">
        <v>71</v>
      </c>
    </row>
    <row r="33" spans="1:7" x14ac:dyDescent="0.5">
      <c r="A33" s="19">
        <v>7</v>
      </c>
      <c r="B33" s="8" t="s">
        <v>563</v>
      </c>
      <c r="C33" s="22"/>
      <c r="D33" s="22"/>
      <c r="E33" s="22"/>
      <c r="F33" s="546"/>
      <c r="G33" s="552"/>
    </row>
    <row r="34" spans="1:7" x14ac:dyDescent="0.5">
      <c r="A34" s="19">
        <v>8</v>
      </c>
      <c r="B34" s="8" t="s">
        <v>564</v>
      </c>
      <c r="C34" s="22"/>
      <c r="D34" s="22"/>
      <c r="E34" s="22"/>
      <c r="F34" s="546"/>
      <c r="G34" s="552"/>
    </row>
    <row r="35" spans="1:7" x14ac:dyDescent="0.5">
      <c r="A35" s="19">
        <v>9</v>
      </c>
      <c r="B35" s="8" t="s">
        <v>565</v>
      </c>
      <c r="C35" s="22"/>
      <c r="D35" s="540"/>
      <c r="E35" s="540"/>
      <c r="F35" s="546"/>
      <c r="G35" s="552">
        <v>66.7</v>
      </c>
    </row>
    <row r="36" spans="1:7" x14ac:dyDescent="0.5">
      <c r="A36" s="19">
        <v>10</v>
      </c>
      <c r="B36" s="8" t="s">
        <v>272</v>
      </c>
      <c r="C36" s="22"/>
      <c r="D36" s="22"/>
      <c r="E36" s="22"/>
      <c r="F36" s="546"/>
      <c r="G36" s="552">
        <v>75.555000000000007</v>
      </c>
    </row>
    <row r="37" spans="1:7" x14ac:dyDescent="0.5">
      <c r="A37" s="19">
        <v>11</v>
      </c>
      <c r="B37" s="8" t="s">
        <v>274</v>
      </c>
      <c r="C37" s="22"/>
      <c r="D37" s="22"/>
      <c r="E37" s="22"/>
      <c r="F37" s="546"/>
      <c r="G37" s="552"/>
    </row>
    <row r="38" spans="1:7" x14ac:dyDescent="0.5">
      <c r="A38" s="19">
        <v>12</v>
      </c>
      <c r="B38" s="8" t="s">
        <v>566</v>
      </c>
      <c r="C38" s="540"/>
      <c r="D38" s="540"/>
      <c r="E38" s="540"/>
      <c r="F38" s="546"/>
      <c r="G38" s="552">
        <v>94.533333333333346</v>
      </c>
    </row>
    <row r="39" spans="1:7" x14ac:dyDescent="0.5">
      <c r="A39" s="19">
        <v>13</v>
      </c>
      <c r="B39" s="8" t="s">
        <v>264</v>
      </c>
      <c r="C39" s="22"/>
      <c r="D39" s="22"/>
      <c r="E39" s="22"/>
      <c r="F39" s="546"/>
      <c r="G39" s="552">
        <v>83.213333333333324</v>
      </c>
    </row>
    <row r="40" spans="1:7" x14ac:dyDescent="0.5">
      <c r="A40" s="19">
        <v>14</v>
      </c>
      <c r="B40" s="8" t="s">
        <v>296</v>
      </c>
      <c r="C40" s="22"/>
      <c r="D40" s="22"/>
      <c r="E40" s="22"/>
      <c r="F40" s="546"/>
      <c r="G40" s="552">
        <v>70.254999999999995</v>
      </c>
    </row>
    <row r="41" spans="1:7" x14ac:dyDescent="0.5">
      <c r="A41" s="19">
        <v>15</v>
      </c>
      <c r="B41" s="8" t="s">
        <v>567</v>
      </c>
      <c r="C41" s="22"/>
      <c r="D41" s="22"/>
      <c r="E41" s="22"/>
      <c r="F41" s="546"/>
      <c r="G41" s="552"/>
    </row>
    <row r="42" spans="1:7" x14ac:dyDescent="0.5">
      <c r="A42" s="19">
        <v>16</v>
      </c>
      <c r="B42" s="8" t="s">
        <v>568</v>
      </c>
      <c r="C42" s="22"/>
      <c r="D42" s="540"/>
      <c r="E42" s="540"/>
      <c r="F42" s="546"/>
      <c r="G42" s="552">
        <v>83.3</v>
      </c>
    </row>
    <row r="43" spans="1:7" x14ac:dyDescent="0.5">
      <c r="A43" s="19">
        <v>17</v>
      </c>
      <c r="B43" s="8" t="s">
        <v>265</v>
      </c>
      <c r="C43" s="22"/>
      <c r="D43" s="22"/>
      <c r="E43" s="22"/>
      <c r="F43" s="546"/>
      <c r="G43" s="552"/>
    </row>
    <row r="44" spans="1:7" x14ac:dyDescent="0.5">
      <c r="A44" s="19">
        <v>18</v>
      </c>
      <c r="B44" s="8" t="s">
        <v>569</v>
      </c>
      <c r="C44" s="540"/>
      <c r="D44" s="540"/>
      <c r="E44" s="540"/>
      <c r="F44" s="546"/>
      <c r="G44" s="552">
        <v>86.59999999999998</v>
      </c>
    </row>
    <row r="45" spans="1:7" x14ac:dyDescent="0.5">
      <c r="A45" s="19">
        <v>19</v>
      </c>
      <c r="B45" s="8" t="s">
        <v>570</v>
      </c>
      <c r="C45" s="22"/>
      <c r="D45" s="22"/>
      <c r="E45" s="22"/>
      <c r="F45" s="546"/>
      <c r="G45" s="552"/>
    </row>
    <row r="46" spans="1:7" x14ac:dyDescent="0.5">
      <c r="A46" s="543"/>
      <c r="B46" s="544" t="s">
        <v>571</v>
      </c>
      <c r="C46" s="547"/>
      <c r="D46" s="547"/>
      <c r="E46" s="547"/>
      <c r="F46" s="547"/>
      <c r="G46" s="547">
        <v>79.019333333333336</v>
      </c>
    </row>
  </sheetData>
  <mergeCells count="8">
    <mergeCell ref="C8:G8"/>
    <mergeCell ref="A1:F1"/>
    <mergeCell ref="A4:F4"/>
    <mergeCell ref="A5:F5"/>
    <mergeCell ref="A6:F6"/>
    <mergeCell ref="A8:A9"/>
    <mergeCell ref="B8:B9"/>
    <mergeCell ref="A2:F2"/>
  </mergeCells>
  <printOptions horizontalCentered="1"/>
  <pageMargins left="0.6692913385826772" right="0.19685039370078741" top="0.70866141732283472" bottom="0.39370078740157483" header="0.31496062992125984" footer="0.31496062992125984"/>
  <pageSetup paperSize="9" scale="6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topLeftCell="A25" zoomScale="44" zoomScaleNormal="80" zoomScaleSheetLayoutView="44" workbookViewId="0">
      <selection activeCell="C15" sqref="C15"/>
    </sheetView>
  </sheetViews>
  <sheetFormatPr defaultRowHeight="23.25" x14ac:dyDescent="0.5"/>
  <cols>
    <col min="1" max="1" width="65.125" style="1" bestFit="1" customWidth="1"/>
    <col min="2" max="22" width="12.125" style="1" customWidth="1"/>
    <col min="23" max="23" width="17" style="1" customWidth="1"/>
    <col min="24" max="24" width="18.5" style="1" customWidth="1"/>
    <col min="25" max="16384" width="9" style="1"/>
  </cols>
  <sheetData>
    <row r="1" spans="1:24" ht="46.5" x14ac:dyDescent="0.5">
      <c r="A1" s="627" t="s">
        <v>524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</row>
    <row r="2" spans="1:24" ht="46.5" x14ac:dyDescent="0.5">
      <c r="A2" s="627" t="s">
        <v>435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627"/>
      <c r="U2" s="627"/>
      <c r="V2" s="627"/>
    </row>
    <row r="3" spans="1:24" ht="34.5" x14ac:dyDescent="0.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</row>
    <row r="4" spans="1:24" ht="38.25" x14ac:dyDescent="0.5">
      <c r="A4" s="628" t="s">
        <v>510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628"/>
      <c r="U4" s="628"/>
      <c r="V4" s="201"/>
      <c r="W4" s="3"/>
      <c r="X4" s="3"/>
    </row>
    <row r="5" spans="1:24" ht="38.25" x14ac:dyDescent="0.5">
      <c r="A5" s="628" t="s">
        <v>163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628"/>
      <c r="Q5" s="628"/>
      <c r="R5" s="628"/>
      <c r="S5" s="628"/>
      <c r="T5" s="628"/>
      <c r="U5" s="628"/>
      <c r="V5" s="201"/>
      <c r="W5" s="3"/>
      <c r="X5" s="3"/>
    </row>
    <row r="6" spans="1:24" ht="38.25" x14ac:dyDescent="0.5">
      <c r="A6" s="628" t="s">
        <v>168</v>
      </c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201"/>
      <c r="W6" s="3"/>
      <c r="X6" s="3"/>
    </row>
    <row r="7" spans="1:24" x14ac:dyDescent="0.5">
      <c r="U7" s="134"/>
      <c r="V7" s="135"/>
    </row>
    <row r="8" spans="1:24" s="65" customFormat="1" ht="23.25" customHeight="1" x14ac:dyDescent="0.2">
      <c r="A8" s="629" t="s">
        <v>101</v>
      </c>
      <c r="B8" s="579" t="s">
        <v>439</v>
      </c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0"/>
    </row>
    <row r="9" spans="1:24" s="110" customFormat="1" ht="23.25" customHeight="1" x14ac:dyDescent="0.2">
      <c r="A9" s="630"/>
      <c r="B9" s="579" t="s">
        <v>104</v>
      </c>
      <c r="C9" s="582"/>
      <c r="D9" s="580"/>
      <c r="E9" s="579" t="s">
        <v>105</v>
      </c>
      <c r="F9" s="582"/>
      <c r="G9" s="580"/>
      <c r="H9" s="579" t="s">
        <v>109</v>
      </c>
      <c r="I9" s="582"/>
      <c r="J9" s="580"/>
      <c r="K9" s="579" t="s">
        <v>107</v>
      </c>
      <c r="L9" s="582"/>
      <c r="M9" s="580"/>
      <c r="N9" s="579" t="s">
        <v>108</v>
      </c>
      <c r="O9" s="582"/>
      <c r="P9" s="580"/>
      <c r="Q9" s="579" t="s">
        <v>106</v>
      </c>
      <c r="R9" s="582"/>
      <c r="S9" s="580"/>
      <c r="T9" s="579" t="s">
        <v>58</v>
      </c>
      <c r="U9" s="582"/>
      <c r="V9" s="580"/>
    </row>
    <row r="10" spans="1:24" s="65" customFormat="1" x14ac:dyDescent="0.2">
      <c r="A10" s="631"/>
      <c r="B10" s="111" t="s">
        <v>102</v>
      </c>
      <c r="C10" s="111" t="s">
        <v>103</v>
      </c>
      <c r="D10" s="112" t="s">
        <v>110</v>
      </c>
      <c r="E10" s="111" t="s">
        <v>102</v>
      </c>
      <c r="F10" s="111" t="s">
        <v>103</v>
      </c>
      <c r="G10" s="112" t="s">
        <v>110</v>
      </c>
      <c r="H10" s="111" t="s">
        <v>102</v>
      </c>
      <c r="I10" s="111" t="s">
        <v>103</v>
      </c>
      <c r="J10" s="112" t="s">
        <v>110</v>
      </c>
      <c r="K10" s="111" t="s">
        <v>102</v>
      </c>
      <c r="L10" s="111" t="s">
        <v>103</v>
      </c>
      <c r="M10" s="112" t="s">
        <v>110</v>
      </c>
      <c r="N10" s="111" t="s">
        <v>102</v>
      </c>
      <c r="O10" s="111" t="s">
        <v>103</v>
      </c>
      <c r="P10" s="112" t="s">
        <v>110</v>
      </c>
      <c r="Q10" s="111" t="s">
        <v>102</v>
      </c>
      <c r="R10" s="111" t="s">
        <v>103</v>
      </c>
      <c r="S10" s="112" t="s">
        <v>110</v>
      </c>
      <c r="T10" s="111" t="s">
        <v>102</v>
      </c>
      <c r="U10" s="111" t="s">
        <v>103</v>
      </c>
      <c r="V10" s="112" t="s">
        <v>110</v>
      </c>
    </row>
    <row r="11" spans="1:24" ht="26.25" x14ac:dyDescent="0.55000000000000004">
      <c r="A11" s="369" t="s">
        <v>85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30"/>
      <c r="U11" s="130"/>
      <c r="V11" s="129"/>
    </row>
    <row r="12" spans="1:24" ht="26.25" x14ac:dyDescent="0.55000000000000004">
      <c r="A12" s="370" t="s">
        <v>86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30"/>
      <c r="U12" s="130"/>
      <c r="V12" s="129"/>
    </row>
    <row r="13" spans="1:24" ht="26.25" x14ac:dyDescent="0.55000000000000004">
      <c r="A13" s="370" t="s">
        <v>87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29"/>
      <c r="L13" s="129"/>
      <c r="M13" s="129"/>
      <c r="N13" s="129"/>
      <c r="O13" s="129"/>
      <c r="P13" s="129"/>
      <c r="Q13" s="131"/>
      <c r="R13" s="131"/>
      <c r="S13" s="131"/>
      <c r="T13" s="130"/>
      <c r="U13" s="130"/>
      <c r="V13" s="129"/>
    </row>
    <row r="14" spans="1:24" ht="26.25" x14ac:dyDescent="0.55000000000000004">
      <c r="A14" s="370" t="s">
        <v>88</v>
      </c>
      <c r="B14" s="131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30"/>
      <c r="U14" s="130"/>
      <c r="V14" s="129"/>
    </row>
    <row r="15" spans="1:24" ht="26.25" x14ac:dyDescent="0.55000000000000004">
      <c r="A15" s="370" t="s">
        <v>89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30"/>
      <c r="U15" s="130"/>
      <c r="V15" s="129"/>
    </row>
    <row r="16" spans="1:24" ht="26.25" x14ac:dyDescent="0.55000000000000004">
      <c r="A16" s="370" t="s">
        <v>90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30"/>
      <c r="U16" s="130"/>
      <c r="V16" s="129"/>
    </row>
    <row r="17" spans="1:22" ht="26.25" x14ac:dyDescent="0.55000000000000004">
      <c r="A17" s="369" t="s">
        <v>91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30"/>
      <c r="U17" s="130"/>
      <c r="V17" s="129"/>
    </row>
    <row r="18" spans="1:22" ht="26.25" x14ac:dyDescent="0.55000000000000004">
      <c r="A18" s="370" t="s">
        <v>92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30"/>
      <c r="U18" s="130"/>
      <c r="V18" s="129"/>
    </row>
    <row r="19" spans="1:22" ht="26.25" x14ac:dyDescent="0.55000000000000004">
      <c r="A19" s="370" t="s">
        <v>93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30"/>
      <c r="U19" s="130"/>
      <c r="V19" s="129"/>
    </row>
    <row r="20" spans="1:22" ht="26.25" x14ac:dyDescent="0.55000000000000004">
      <c r="A20" s="370" t="s">
        <v>94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30"/>
      <c r="U20" s="130"/>
      <c r="V20" s="129"/>
    </row>
    <row r="21" spans="1:22" ht="26.25" x14ac:dyDescent="0.55000000000000004">
      <c r="A21" s="370" t="s">
        <v>95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30"/>
      <c r="U21" s="130"/>
      <c r="V21" s="129"/>
    </row>
    <row r="22" spans="1:22" ht="26.25" x14ac:dyDescent="0.55000000000000004">
      <c r="A22" s="369" t="s">
        <v>96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30"/>
      <c r="U22" s="130"/>
      <c r="V22" s="129"/>
    </row>
    <row r="23" spans="1:22" ht="26.25" x14ac:dyDescent="0.55000000000000004">
      <c r="A23" s="370" t="s">
        <v>97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29"/>
    </row>
    <row r="24" spans="1:22" ht="26.25" x14ac:dyDescent="0.55000000000000004">
      <c r="A24" s="370" t="s">
        <v>98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30"/>
      <c r="U24" s="130"/>
      <c r="V24" s="129"/>
    </row>
    <row r="25" spans="1:22" ht="26.25" x14ac:dyDescent="0.55000000000000004">
      <c r="A25" s="369" t="s">
        <v>99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30"/>
      <c r="U25" s="130"/>
      <c r="V25" s="129"/>
    </row>
    <row r="26" spans="1:22" ht="52.5" x14ac:dyDescent="0.55000000000000004">
      <c r="A26" s="509" t="s">
        <v>505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30"/>
      <c r="U26" s="130"/>
      <c r="V26" s="129"/>
    </row>
    <row r="27" spans="1:22" ht="26.25" x14ac:dyDescent="0.55000000000000004">
      <c r="A27" s="457" t="s">
        <v>448</v>
      </c>
      <c r="B27" s="129"/>
      <c r="C27" s="129"/>
      <c r="D27" s="131"/>
      <c r="E27" s="131"/>
      <c r="F27" s="131"/>
      <c r="G27" s="131"/>
      <c r="H27" s="131"/>
      <c r="I27" s="131"/>
      <c r="J27" s="131"/>
      <c r="K27" s="129"/>
      <c r="L27" s="129"/>
      <c r="M27" s="131"/>
      <c r="N27" s="129"/>
      <c r="O27" s="129"/>
      <c r="P27" s="131"/>
      <c r="Q27" s="131"/>
      <c r="R27" s="131"/>
      <c r="S27" s="131"/>
      <c r="T27" s="130"/>
      <c r="U27" s="130"/>
      <c r="V27" s="131"/>
    </row>
    <row r="28" spans="1:22" ht="26.25" x14ac:dyDescent="0.55000000000000004">
      <c r="A28" s="457" t="s">
        <v>444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30"/>
      <c r="U28" s="130"/>
      <c r="V28" s="129"/>
    </row>
    <row r="29" spans="1:22" ht="26.25" x14ac:dyDescent="0.55000000000000004">
      <c r="A29" s="457" t="s">
        <v>449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30"/>
      <c r="U29" s="130"/>
      <c r="V29" s="129"/>
    </row>
    <row r="30" spans="1:22" ht="26.25" x14ac:dyDescent="0.55000000000000004">
      <c r="A30" s="457" t="s">
        <v>445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30"/>
      <c r="U30" s="130"/>
      <c r="V30" s="129"/>
    </row>
    <row r="31" spans="1:22" ht="26.25" x14ac:dyDescent="0.55000000000000004">
      <c r="A31" s="458" t="s">
        <v>100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30"/>
      <c r="U31" s="130"/>
      <c r="V31" s="129"/>
    </row>
    <row r="32" spans="1:22" ht="26.25" x14ac:dyDescent="0.55000000000000004">
      <c r="A32" s="370" t="s">
        <v>446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30"/>
      <c r="U32" s="130"/>
      <c r="V32" s="129"/>
    </row>
    <row r="33" spans="1:22" ht="26.25" x14ac:dyDescent="0.55000000000000004">
      <c r="A33" s="370" t="s">
        <v>447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30"/>
      <c r="U33" s="130"/>
      <c r="V33" s="129"/>
    </row>
    <row r="34" spans="1:22" ht="26.25" x14ac:dyDescent="0.55000000000000004">
      <c r="A34" s="370" t="s">
        <v>500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30"/>
      <c r="U34" s="130"/>
      <c r="V34" s="129"/>
    </row>
    <row r="35" spans="1:22" ht="26.25" x14ac:dyDescent="0.55000000000000004">
      <c r="A35" s="370" t="s">
        <v>501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30"/>
      <c r="U35" s="130"/>
      <c r="V35" s="129"/>
    </row>
    <row r="36" spans="1:22" ht="26.25" x14ac:dyDescent="0.55000000000000004">
      <c r="A36" s="370" t="s">
        <v>502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30"/>
      <c r="U36" s="130"/>
      <c r="V36" s="129"/>
    </row>
    <row r="37" spans="1:22" s="238" customFormat="1" ht="52.5" x14ac:dyDescent="0.2">
      <c r="A37" s="506" t="s">
        <v>504</v>
      </c>
      <c r="B37" s="507"/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8"/>
      <c r="U37" s="508"/>
      <c r="V37" s="507"/>
    </row>
    <row r="38" spans="1:22" ht="26.25" x14ac:dyDescent="0.55000000000000004">
      <c r="A38" s="370" t="s">
        <v>503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30"/>
      <c r="U38" s="130"/>
      <c r="V38" s="129"/>
    </row>
    <row r="39" spans="1:22" ht="26.25" x14ac:dyDescent="0.5">
      <c r="A39" s="371" t="s">
        <v>58</v>
      </c>
      <c r="B39" s="136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8"/>
      <c r="U39" s="128"/>
      <c r="V39" s="127"/>
    </row>
  </sheetData>
  <mergeCells count="14">
    <mergeCell ref="H9:J9"/>
    <mergeCell ref="B8:V8"/>
    <mergeCell ref="Q9:S9"/>
    <mergeCell ref="A1:V1"/>
    <mergeCell ref="A4:U4"/>
    <mergeCell ref="A6:U6"/>
    <mergeCell ref="A8:A10"/>
    <mergeCell ref="B9:D9"/>
    <mergeCell ref="K9:M9"/>
    <mergeCell ref="N9:P9"/>
    <mergeCell ref="T9:V9"/>
    <mergeCell ref="E9:G9"/>
    <mergeCell ref="A5:U5"/>
    <mergeCell ref="A2:V2"/>
  </mergeCells>
  <pageMargins left="0.6692913385826772" right="0.19685039370078741" top="0.70866141732283472" bottom="0.19685039370078741" header="0.31496062992125984" footer="0.11811023622047245"/>
  <pageSetup paperSize="9" scale="4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C46"/>
  <sheetViews>
    <sheetView view="pageBreakPreview" zoomScale="70" zoomScaleNormal="80" zoomScaleSheetLayoutView="70" workbookViewId="0">
      <selection activeCell="C15" sqref="C15"/>
    </sheetView>
  </sheetViews>
  <sheetFormatPr defaultRowHeight="23.25" x14ac:dyDescent="0.5"/>
  <cols>
    <col min="1" max="1" width="5.25" style="246" bestFit="1" customWidth="1"/>
    <col min="2" max="2" width="28.375" style="1" customWidth="1"/>
    <col min="3" max="3" width="13.75" style="1" bestFit="1" customWidth="1"/>
    <col min="4" max="5" width="13.875" style="1" customWidth="1"/>
    <col min="6" max="7" width="7.125" style="1" customWidth="1"/>
    <col min="8" max="8" width="13.75" style="1" bestFit="1" customWidth="1"/>
    <col min="9" max="9" width="13.875" style="1" customWidth="1"/>
    <col min="10" max="11" width="7.125" style="1" customWidth="1"/>
    <col min="12" max="12" width="13.75" style="1" bestFit="1" customWidth="1"/>
    <col min="13" max="13" width="13.875" style="1" customWidth="1"/>
    <col min="14" max="15" width="7.125" style="1" customWidth="1"/>
    <col min="16" max="16" width="13.75" style="1" bestFit="1" customWidth="1"/>
    <col min="17" max="17" width="13.875" style="1" customWidth="1"/>
    <col min="18" max="19" width="7.125" style="1" customWidth="1"/>
    <col min="20" max="20" width="17" style="1" customWidth="1"/>
    <col min="21" max="21" width="18.5" style="1" customWidth="1"/>
    <col min="22" max="16384" width="9" style="1"/>
  </cols>
  <sheetData>
    <row r="1" spans="1:29" s="313" customFormat="1" ht="31.5" x14ac:dyDescent="0.55000000000000004">
      <c r="A1" s="632" t="s">
        <v>524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</row>
    <row r="2" spans="1:29" s="313" customFormat="1" ht="31.5" x14ac:dyDescent="0.55000000000000004">
      <c r="A2" s="632" t="s">
        <v>435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</row>
    <row r="3" spans="1:29" s="313" customFormat="1" ht="26.25" x14ac:dyDescent="0.55000000000000004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</row>
    <row r="4" spans="1:29" s="313" customFormat="1" ht="29.25" x14ac:dyDescent="0.55000000000000004">
      <c r="A4" s="614" t="s">
        <v>400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314"/>
      <c r="U4" s="314"/>
    </row>
    <row r="5" spans="1:29" s="313" customFormat="1" ht="29.25" x14ac:dyDescent="0.55000000000000004">
      <c r="A5" s="367"/>
      <c r="B5" s="368" t="s">
        <v>84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14"/>
      <c r="U5" s="314"/>
    </row>
    <row r="6" spans="1:29" s="313" customFormat="1" ht="29.25" x14ac:dyDescent="0.55000000000000004">
      <c r="A6" s="367"/>
      <c r="B6" s="368" t="s">
        <v>397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14"/>
      <c r="U6" s="314"/>
    </row>
    <row r="7" spans="1:29" s="313" customFormat="1" ht="29.25" x14ac:dyDescent="0.55000000000000004">
      <c r="A7" s="367"/>
      <c r="B7" s="368" t="s">
        <v>398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14"/>
      <c r="U7" s="314"/>
    </row>
    <row r="8" spans="1:29" s="313" customFormat="1" ht="29.25" x14ac:dyDescent="0.55000000000000004">
      <c r="A8" s="367"/>
      <c r="B8" s="368" t="s">
        <v>399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14"/>
      <c r="U8" s="314"/>
    </row>
    <row r="9" spans="1:29" s="313" customFormat="1" ht="23.25" customHeight="1" x14ac:dyDescent="0.55000000000000004">
      <c r="A9" s="614" t="s">
        <v>163</v>
      </c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323"/>
      <c r="U9" s="323"/>
      <c r="V9" s="323"/>
      <c r="W9" s="323"/>
      <c r="X9" s="323"/>
      <c r="Y9" s="323"/>
      <c r="Z9" s="323"/>
      <c r="AA9" s="133"/>
      <c r="AB9" s="314"/>
      <c r="AC9" s="314"/>
    </row>
    <row r="10" spans="1:29" s="313" customFormat="1" ht="23.25" customHeight="1" x14ac:dyDescent="0.55000000000000004">
      <c r="A10" s="614" t="s">
        <v>168</v>
      </c>
      <c r="B10" s="614"/>
      <c r="C10" s="614"/>
      <c r="D10" s="614"/>
      <c r="E10" s="614"/>
      <c r="F10" s="614"/>
      <c r="G10" s="614"/>
      <c r="H10" s="614"/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323"/>
      <c r="U10" s="323"/>
      <c r="V10" s="323"/>
      <c r="W10" s="323"/>
      <c r="X10" s="323"/>
      <c r="Y10" s="323"/>
      <c r="Z10" s="323"/>
      <c r="AA10" s="133"/>
      <c r="AB10" s="314"/>
      <c r="AC10" s="314"/>
    </row>
    <row r="12" spans="1:29" s="65" customFormat="1" ht="23.25" customHeight="1" x14ac:dyDescent="0.2">
      <c r="A12" s="558" t="s">
        <v>0</v>
      </c>
      <c r="B12" s="560" t="s">
        <v>260</v>
      </c>
      <c r="C12" s="378" t="s">
        <v>321</v>
      </c>
      <c r="D12" s="557" t="s">
        <v>520</v>
      </c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</row>
    <row r="13" spans="1:29" s="65" customFormat="1" x14ac:dyDescent="0.2">
      <c r="A13" s="578"/>
      <c r="B13" s="581"/>
      <c r="C13" s="380" t="s">
        <v>318</v>
      </c>
      <c r="D13" s="557" t="s">
        <v>401</v>
      </c>
      <c r="E13" s="557"/>
      <c r="F13" s="557"/>
      <c r="G13" s="557"/>
      <c r="H13" s="579" t="s">
        <v>402</v>
      </c>
      <c r="I13" s="582"/>
      <c r="J13" s="582"/>
      <c r="K13" s="580"/>
      <c r="L13" s="579" t="s">
        <v>403</v>
      </c>
      <c r="M13" s="582"/>
      <c r="N13" s="582"/>
      <c r="O13" s="580"/>
      <c r="P13" s="579" t="s">
        <v>404</v>
      </c>
      <c r="Q13" s="582"/>
      <c r="R13" s="582"/>
      <c r="S13" s="580"/>
    </row>
    <row r="14" spans="1:29" s="65" customFormat="1" ht="23.25" customHeight="1" x14ac:dyDescent="0.2">
      <c r="A14" s="578"/>
      <c r="B14" s="581"/>
      <c r="C14" s="280" t="s">
        <v>396</v>
      </c>
      <c r="D14" s="557" t="s">
        <v>83</v>
      </c>
      <c r="E14" s="557"/>
      <c r="F14" s="573" t="s">
        <v>82</v>
      </c>
      <c r="G14" s="575"/>
      <c r="H14" s="557" t="s">
        <v>83</v>
      </c>
      <c r="I14" s="557"/>
      <c r="J14" s="573" t="s">
        <v>82</v>
      </c>
      <c r="K14" s="575"/>
      <c r="L14" s="557" t="s">
        <v>83</v>
      </c>
      <c r="M14" s="557"/>
      <c r="N14" s="573" t="s">
        <v>82</v>
      </c>
      <c r="O14" s="575"/>
      <c r="P14" s="557" t="s">
        <v>83</v>
      </c>
      <c r="Q14" s="557"/>
      <c r="R14" s="573" t="s">
        <v>82</v>
      </c>
      <c r="S14" s="575"/>
    </row>
    <row r="15" spans="1:29" s="65" customFormat="1" x14ac:dyDescent="0.2">
      <c r="A15" s="559"/>
      <c r="B15" s="561"/>
      <c r="C15" s="279" t="s">
        <v>319</v>
      </c>
      <c r="D15" s="52" t="s">
        <v>80</v>
      </c>
      <c r="E15" s="53" t="s">
        <v>81</v>
      </c>
      <c r="F15" s="52" t="s">
        <v>80</v>
      </c>
      <c r="G15" s="53" t="s">
        <v>81</v>
      </c>
      <c r="H15" s="52" t="s">
        <v>80</v>
      </c>
      <c r="I15" s="53" t="s">
        <v>81</v>
      </c>
      <c r="J15" s="52" t="s">
        <v>80</v>
      </c>
      <c r="K15" s="53" t="s">
        <v>81</v>
      </c>
      <c r="L15" s="52" t="s">
        <v>80</v>
      </c>
      <c r="M15" s="53" t="s">
        <v>81</v>
      </c>
      <c r="N15" s="52" t="s">
        <v>80</v>
      </c>
      <c r="O15" s="53" t="s">
        <v>81</v>
      </c>
      <c r="P15" s="52" t="s">
        <v>80</v>
      </c>
      <c r="Q15" s="53" t="s">
        <v>81</v>
      </c>
      <c r="R15" s="52" t="s">
        <v>80</v>
      </c>
      <c r="S15" s="53" t="s">
        <v>81</v>
      </c>
    </row>
    <row r="16" spans="1:29" s="236" customFormat="1" x14ac:dyDescent="0.5">
      <c r="A16" s="263">
        <v>1</v>
      </c>
      <c r="B16" s="262" t="s">
        <v>252</v>
      </c>
      <c r="C16" s="524">
        <f>SUM(C17:C20)</f>
        <v>0</v>
      </c>
      <c r="D16" s="525">
        <f>$C16*33%</f>
        <v>0</v>
      </c>
      <c r="E16" s="520">
        <f>SUM(E17:E20)</f>
        <v>0</v>
      </c>
      <c r="F16" s="324">
        <v>33</v>
      </c>
      <c r="G16" s="520" t="e">
        <f>(E16/$C16)*100</f>
        <v>#DIV/0!</v>
      </c>
      <c r="H16" s="525">
        <f>$C16*23%</f>
        <v>0</v>
      </c>
      <c r="I16" s="520">
        <f>SUM(I17:I20)</f>
        <v>0</v>
      </c>
      <c r="J16" s="324">
        <v>55</v>
      </c>
      <c r="K16" s="520" t="e">
        <f>(I16/$C16)*100</f>
        <v>#DIV/0!</v>
      </c>
      <c r="L16" s="525">
        <f>$C16*22%</f>
        <v>0</v>
      </c>
      <c r="M16" s="520">
        <f>SUM(M17:M20)</f>
        <v>0</v>
      </c>
      <c r="N16" s="324">
        <v>76</v>
      </c>
      <c r="O16" s="520" t="e">
        <f>(M16/$C16)*100</f>
        <v>#DIV/0!</v>
      </c>
      <c r="P16" s="525">
        <f>$C16*22%</f>
        <v>0</v>
      </c>
      <c r="Q16" s="520">
        <f>SUM(Q17:Q20)</f>
        <v>0</v>
      </c>
      <c r="R16" s="324">
        <v>98</v>
      </c>
      <c r="S16" s="520" t="e">
        <f>(Q16/$C16)*100</f>
        <v>#DIV/0!</v>
      </c>
    </row>
    <row r="17" spans="1:19" x14ac:dyDescent="0.5">
      <c r="A17" s="20"/>
      <c r="B17" s="13" t="s">
        <v>85</v>
      </c>
      <c r="C17" s="526"/>
      <c r="D17" s="527">
        <f t="shared" ref="D17:D45" si="0">$C17*33%</f>
        <v>0</v>
      </c>
      <c r="E17" s="521"/>
      <c r="F17" s="300">
        <v>33</v>
      </c>
      <c r="G17" s="521" t="e">
        <f t="shared" ref="G17:G41" si="1">(E17/$C17)*100</f>
        <v>#DIV/0!</v>
      </c>
      <c r="H17" s="527">
        <f t="shared" ref="H17:H45" si="2">$C17*23%</f>
        <v>0</v>
      </c>
      <c r="I17" s="521"/>
      <c r="J17" s="300">
        <v>55</v>
      </c>
      <c r="K17" s="521" t="e">
        <f t="shared" ref="K17:K46" si="3">(I17/$C17)*100</f>
        <v>#DIV/0!</v>
      </c>
      <c r="L17" s="527">
        <f t="shared" ref="L17:L45" si="4">$C17*22%</f>
        <v>0</v>
      </c>
      <c r="M17" s="521"/>
      <c r="N17" s="300">
        <v>76</v>
      </c>
      <c r="O17" s="521" t="e">
        <f t="shared" ref="O17:O46" si="5">(M17/$C17)*100</f>
        <v>#DIV/0!</v>
      </c>
      <c r="P17" s="527">
        <f t="shared" ref="P17:P45" si="6">$C17*22%</f>
        <v>0</v>
      </c>
      <c r="Q17" s="521"/>
      <c r="R17" s="300">
        <v>98</v>
      </c>
      <c r="S17" s="521" t="e">
        <f t="shared" ref="S17:S46" si="7">(Q17/$C17)*100</f>
        <v>#DIV/0!</v>
      </c>
    </row>
    <row r="18" spans="1:19" x14ac:dyDescent="0.5">
      <c r="A18" s="20"/>
      <c r="B18" s="13" t="s">
        <v>257</v>
      </c>
      <c r="C18" s="526"/>
      <c r="D18" s="527">
        <f t="shared" si="0"/>
        <v>0</v>
      </c>
      <c r="E18" s="521"/>
      <c r="F18" s="300">
        <v>33</v>
      </c>
      <c r="G18" s="521" t="e">
        <f>(E18/$C18)*100</f>
        <v>#DIV/0!</v>
      </c>
      <c r="H18" s="527">
        <f t="shared" si="2"/>
        <v>0</v>
      </c>
      <c r="I18" s="521"/>
      <c r="J18" s="300">
        <v>55</v>
      </c>
      <c r="K18" s="521" t="e">
        <f t="shared" si="3"/>
        <v>#DIV/0!</v>
      </c>
      <c r="L18" s="527">
        <f t="shared" si="4"/>
        <v>0</v>
      </c>
      <c r="M18" s="521"/>
      <c r="N18" s="300">
        <v>76</v>
      </c>
      <c r="O18" s="521" t="e">
        <f t="shared" si="5"/>
        <v>#DIV/0!</v>
      </c>
      <c r="P18" s="527">
        <f t="shared" si="6"/>
        <v>0</v>
      </c>
      <c r="Q18" s="521"/>
      <c r="R18" s="300">
        <v>98</v>
      </c>
      <c r="S18" s="521" t="e">
        <f t="shared" si="7"/>
        <v>#DIV/0!</v>
      </c>
    </row>
    <row r="19" spans="1:19" x14ac:dyDescent="0.5">
      <c r="A19" s="20"/>
      <c r="B19" s="13" t="s">
        <v>258</v>
      </c>
      <c r="C19" s="526"/>
      <c r="D19" s="527">
        <f t="shared" si="0"/>
        <v>0</v>
      </c>
      <c r="E19" s="521"/>
      <c r="F19" s="300">
        <v>33</v>
      </c>
      <c r="G19" s="521" t="e">
        <f t="shared" si="1"/>
        <v>#DIV/0!</v>
      </c>
      <c r="H19" s="527">
        <f t="shared" si="2"/>
        <v>0</v>
      </c>
      <c r="I19" s="521"/>
      <c r="J19" s="300">
        <v>55</v>
      </c>
      <c r="K19" s="521" t="e">
        <f t="shared" si="3"/>
        <v>#DIV/0!</v>
      </c>
      <c r="L19" s="527">
        <f t="shared" si="4"/>
        <v>0</v>
      </c>
      <c r="M19" s="521"/>
      <c r="N19" s="300">
        <v>76</v>
      </c>
      <c r="O19" s="521" t="e">
        <f t="shared" si="5"/>
        <v>#DIV/0!</v>
      </c>
      <c r="P19" s="527">
        <f t="shared" si="6"/>
        <v>0</v>
      </c>
      <c r="Q19" s="521"/>
      <c r="R19" s="300">
        <v>98</v>
      </c>
      <c r="S19" s="521" t="e">
        <f t="shared" si="7"/>
        <v>#DIV/0!</v>
      </c>
    </row>
    <row r="20" spans="1:19" x14ac:dyDescent="0.5">
      <c r="A20" s="20"/>
      <c r="B20" s="13" t="s">
        <v>259</v>
      </c>
      <c r="C20" s="526"/>
      <c r="D20" s="527">
        <f t="shared" si="0"/>
        <v>0</v>
      </c>
      <c r="E20" s="521"/>
      <c r="F20" s="300">
        <v>33</v>
      </c>
      <c r="G20" s="521" t="e">
        <f t="shared" si="1"/>
        <v>#DIV/0!</v>
      </c>
      <c r="H20" s="527">
        <f t="shared" si="2"/>
        <v>0</v>
      </c>
      <c r="I20" s="521"/>
      <c r="J20" s="300">
        <v>55</v>
      </c>
      <c r="K20" s="521" t="e">
        <f t="shared" si="3"/>
        <v>#DIV/0!</v>
      </c>
      <c r="L20" s="527">
        <f t="shared" si="4"/>
        <v>0</v>
      </c>
      <c r="M20" s="521"/>
      <c r="N20" s="300">
        <v>76</v>
      </c>
      <c r="O20" s="521" t="e">
        <f t="shared" si="5"/>
        <v>#DIV/0!</v>
      </c>
      <c r="P20" s="527">
        <f t="shared" si="6"/>
        <v>0</v>
      </c>
      <c r="Q20" s="521"/>
      <c r="R20" s="300">
        <v>98</v>
      </c>
      <c r="S20" s="521" t="e">
        <f t="shared" si="7"/>
        <v>#DIV/0!</v>
      </c>
    </row>
    <row r="21" spans="1:19" s="236" customFormat="1" x14ac:dyDescent="0.5">
      <c r="A21" s="263">
        <v>2</v>
      </c>
      <c r="B21" s="262" t="s">
        <v>253</v>
      </c>
      <c r="C21" s="524">
        <f>SUM(C22:C25)</f>
        <v>0</v>
      </c>
      <c r="D21" s="525">
        <f t="shared" si="0"/>
        <v>0</v>
      </c>
      <c r="E21" s="520">
        <f>SUM(E22:E25)</f>
        <v>0</v>
      </c>
      <c r="F21" s="324">
        <v>33</v>
      </c>
      <c r="G21" s="520" t="e">
        <f t="shared" si="1"/>
        <v>#DIV/0!</v>
      </c>
      <c r="H21" s="525">
        <f t="shared" si="2"/>
        <v>0</v>
      </c>
      <c r="I21" s="520">
        <f>SUM(I22:I25)</f>
        <v>0</v>
      </c>
      <c r="J21" s="324">
        <v>55</v>
      </c>
      <c r="K21" s="520" t="e">
        <f t="shared" si="3"/>
        <v>#DIV/0!</v>
      </c>
      <c r="L21" s="525">
        <f t="shared" si="4"/>
        <v>0</v>
      </c>
      <c r="M21" s="520">
        <f>SUM(M22:M25)</f>
        <v>0</v>
      </c>
      <c r="N21" s="324">
        <v>76</v>
      </c>
      <c r="O21" s="520" t="e">
        <f t="shared" si="5"/>
        <v>#DIV/0!</v>
      </c>
      <c r="P21" s="525">
        <f t="shared" si="6"/>
        <v>0</v>
      </c>
      <c r="Q21" s="520">
        <f>SUM(Q22:Q25)</f>
        <v>0</v>
      </c>
      <c r="R21" s="324">
        <v>98</v>
      </c>
      <c r="S21" s="520" t="e">
        <f t="shared" si="7"/>
        <v>#DIV/0!</v>
      </c>
    </row>
    <row r="22" spans="1:19" x14ac:dyDescent="0.5">
      <c r="A22" s="20"/>
      <c r="B22" s="13" t="s">
        <v>85</v>
      </c>
      <c r="C22" s="526"/>
      <c r="D22" s="527">
        <f t="shared" si="0"/>
        <v>0</v>
      </c>
      <c r="E22" s="521"/>
      <c r="F22" s="300">
        <v>33</v>
      </c>
      <c r="G22" s="521" t="e">
        <f t="shared" si="1"/>
        <v>#DIV/0!</v>
      </c>
      <c r="H22" s="527">
        <f t="shared" si="2"/>
        <v>0</v>
      </c>
      <c r="I22" s="521"/>
      <c r="J22" s="300">
        <v>55</v>
      </c>
      <c r="K22" s="521" t="e">
        <f t="shared" si="3"/>
        <v>#DIV/0!</v>
      </c>
      <c r="L22" s="527">
        <f t="shared" si="4"/>
        <v>0</v>
      </c>
      <c r="M22" s="521"/>
      <c r="N22" s="300">
        <v>76</v>
      </c>
      <c r="O22" s="521" t="e">
        <f t="shared" si="5"/>
        <v>#DIV/0!</v>
      </c>
      <c r="P22" s="527">
        <f t="shared" si="6"/>
        <v>0</v>
      </c>
      <c r="Q22" s="521"/>
      <c r="R22" s="300">
        <v>98</v>
      </c>
      <c r="S22" s="521" t="e">
        <f t="shared" si="7"/>
        <v>#DIV/0!</v>
      </c>
    </row>
    <row r="23" spans="1:19" x14ac:dyDescent="0.5">
      <c r="A23" s="20"/>
      <c r="B23" s="13" t="s">
        <v>257</v>
      </c>
      <c r="C23" s="526"/>
      <c r="D23" s="527">
        <f t="shared" si="0"/>
        <v>0</v>
      </c>
      <c r="E23" s="521"/>
      <c r="F23" s="300">
        <v>33</v>
      </c>
      <c r="G23" s="521" t="e">
        <f t="shared" si="1"/>
        <v>#DIV/0!</v>
      </c>
      <c r="H23" s="527">
        <f t="shared" si="2"/>
        <v>0</v>
      </c>
      <c r="I23" s="521"/>
      <c r="J23" s="300">
        <v>55</v>
      </c>
      <c r="K23" s="521" t="e">
        <f t="shared" si="3"/>
        <v>#DIV/0!</v>
      </c>
      <c r="L23" s="527">
        <f t="shared" si="4"/>
        <v>0</v>
      </c>
      <c r="M23" s="521"/>
      <c r="N23" s="300">
        <v>76</v>
      </c>
      <c r="O23" s="521" t="e">
        <f t="shared" si="5"/>
        <v>#DIV/0!</v>
      </c>
      <c r="P23" s="527">
        <f t="shared" si="6"/>
        <v>0</v>
      </c>
      <c r="Q23" s="521"/>
      <c r="R23" s="300">
        <v>98</v>
      </c>
      <c r="S23" s="521" t="e">
        <f t="shared" si="7"/>
        <v>#DIV/0!</v>
      </c>
    </row>
    <row r="24" spans="1:19" x14ac:dyDescent="0.5">
      <c r="A24" s="20"/>
      <c r="B24" s="13" t="s">
        <v>258</v>
      </c>
      <c r="C24" s="526"/>
      <c r="D24" s="527">
        <f t="shared" si="0"/>
        <v>0</v>
      </c>
      <c r="E24" s="521"/>
      <c r="F24" s="300">
        <v>33</v>
      </c>
      <c r="G24" s="521" t="e">
        <f t="shared" si="1"/>
        <v>#DIV/0!</v>
      </c>
      <c r="H24" s="527">
        <f t="shared" si="2"/>
        <v>0</v>
      </c>
      <c r="I24" s="521"/>
      <c r="J24" s="300">
        <v>55</v>
      </c>
      <c r="K24" s="521" t="e">
        <f t="shared" si="3"/>
        <v>#DIV/0!</v>
      </c>
      <c r="L24" s="527">
        <f t="shared" si="4"/>
        <v>0</v>
      </c>
      <c r="M24" s="521"/>
      <c r="N24" s="300">
        <v>76</v>
      </c>
      <c r="O24" s="521" t="e">
        <f t="shared" si="5"/>
        <v>#DIV/0!</v>
      </c>
      <c r="P24" s="527">
        <f t="shared" si="6"/>
        <v>0</v>
      </c>
      <c r="Q24" s="521"/>
      <c r="R24" s="300">
        <v>98</v>
      </c>
      <c r="S24" s="521" t="e">
        <f t="shared" si="7"/>
        <v>#DIV/0!</v>
      </c>
    </row>
    <row r="25" spans="1:19" x14ac:dyDescent="0.5">
      <c r="A25" s="20"/>
      <c r="B25" s="13" t="s">
        <v>259</v>
      </c>
      <c r="C25" s="526"/>
      <c r="D25" s="527">
        <f t="shared" si="0"/>
        <v>0</v>
      </c>
      <c r="E25" s="521"/>
      <c r="F25" s="300">
        <v>33</v>
      </c>
      <c r="G25" s="521" t="e">
        <f t="shared" si="1"/>
        <v>#DIV/0!</v>
      </c>
      <c r="H25" s="527">
        <f t="shared" si="2"/>
        <v>0</v>
      </c>
      <c r="I25" s="521"/>
      <c r="J25" s="300">
        <v>55</v>
      </c>
      <c r="K25" s="521" t="e">
        <f t="shared" si="3"/>
        <v>#DIV/0!</v>
      </c>
      <c r="L25" s="527">
        <f t="shared" si="4"/>
        <v>0</v>
      </c>
      <c r="M25" s="521"/>
      <c r="N25" s="300">
        <v>76</v>
      </c>
      <c r="O25" s="521" t="e">
        <f t="shared" si="5"/>
        <v>#DIV/0!</v>
      </c>
      <c r="P25" s="527">
        <f t="shared" si="6"/>
        <v>0</v>
      </c>
      <c r="Q25" s="521"/>
      <c r="R25" s="300">
        <v>98</v>
      </c>
      <c r="S25" s="521" t="e">
        <f t="shared" si="7"/>
        <v>#DIV/0!</v>
      </c>
    </row>
    <row r="26" spans="1:19" s="236" customFormat="1" x14ac:dyDescent="0.5">
      <c r="A26" s="263">
        <v>3</v>
      </c>
      <c r="B26" s="262" t="s">
        <v>254</v>
      </c>
      <c r="C26" s="524">
        <f>SUM(C27:C30)</f>
        <v>0</v>
      </c>
      <c r="D26" s="525">
        <f t="shared" si="0"/>
        <v>0</v>
      </c>
      <c r="E26" s="520">
        <f>SUM(E27:E30)</f>
        <v>0</v>
      </c>
      <c r="F26" s="324">
        <v>33</v>
      </c>
      <c r="G26" s="520" t="e">
        <f t="shared" si="1"/>
        <v>#DIV/0!</v>
      </c>
      <c r="H26" s="525">
        <f t="shared" si="2"/>
        <v>0</v>
      </c>
      <c r="I26" s="520">
        <f>SUM(I27:I30)</f>
        <v>0</v>
      </c>
      <c r="J26" s="324">
        <v>55</v>
      </c>
      <c r="K26" s="520" t="e">
        <f t="shared" si="3"/>
        <v>#DIV/0!</v>
      </c>
      <c r="L26" s="525">
        <f t="shared" si="4"/>
        <v>0</v>
      </c>
      <c r="M26" s="520">
        <f>SUM(M27:M30)</f>
        <v>0</v>
      </c>
      <c r="N26" s="324">
        <v>76</v>
      </c>
      <c r="O26" s="520" t="e">
        <f t="shared" si="5"/>
        <v>#DIV/0!</v>
      </c>
      <c r="P26" s="525">
        <f t="shared" si="6"/>
        <v>0</v>
      </c>
      <c r="Q26" s="520">
        <f>SUM(Q27:Q30)</f>
        <v>0</v>
      </c>
      <c r="R26" s="324">
        <v>98</v>
      </c>
      <c r="S26" s="520" t="e">
        <f t="shared" si="7"/>
        <v>#DIV/0!</v>
      </c>
    </row>
    <row r="27" spans="1:19" x14ac:dyDescent="0.5">
      <c r="A27" s="20"/>
      <c r="B27" s="13" t="s">
        <v>85</v>
      </c>
      <c r="C27" s="526"/>
      <c r="D27" s="527">
        <f t="shared" si="0"/>
        <v>0</v>
      </c>
      <c r="E27" s="521"/>
      <c r="F27" s="300">
        <v>33</v>
      </c>
      <c r="G27" s="521" t="e">
        <f t="shared" si="1"/>
        <v>#DIV/0!</v>
      </c>
      <c r="H27" s="527">
        <f t="shared" si="2"/>
        <v>0</v>
      </c>
      <c r="I27" s="521"/>
      <c r="J27" s="300">
        <v>55</v>
      </c>
      <c r="K27" s="521" t="e">
        <f t="shared" si="3"/>
        <v>#DIV/0!</v>
      </c>
      <c r="L27" s="527">
        <f t="shared" si="4"/>
        <v>0</v>
      </c>
      <c r="M27" s="521"/>
      <c r="N27" s="300">
        <v>76</v>
      </c>
      <c r="O27" s="521" t="e">
        <f t="shared" si="5"/>
        <v>#DIV/0!</v>
      </c>
      <c r="P27" s="527">
        <f t="shared" si="6"/>
        <v>0</v>
      </c>
      <c r="Q27" s="521"/>
      <c r="R27" s="300">
        <v>98</v>
      </c>
      <c r="S27" s="521" t="e">
        <f t="shared" si="7"/>
        <v>#DIV/0!</v>
      </c>
    </row>
    <row r="28" spans="1:19" x14ac:dyDescent="0.5">
      <c r="A28" s="20"/>
      <c r="B28" s="13" t="s">
        <v>257</v>
      </c>
      <c r="C28" s="526"/>
      <c r="D28" s="527">
        <f t="shared" si="0"/>
        <v>0</v>
      </c>
      <c r="E28" s="521"/>
      <c r="F28" s="300">
        <v>33</v>
      </c>
      <c r="G28" s="521" t="e">
        <f t="shared" si="1"/>
        <v>#DIV/0!</v>
      </c>
      <c r="H28" s="527">
        <f t="shared" si="2"/>
        <v>0</v>
      </c>
      <c r="I28" s="521"/>
      <c r="J28" s="300">
        <v>55</v>
      </c>
      <c r="K28" s="521" t="e">
        <f t="shared" si="3"/>
        <v>#DIV/0!</v>
      </c>
      <c r="L28" s="527">
        <f t="shared" si="4"/>
        <v>0</v>
      </c>
      <c r="M28" s="521"/>
      <c r="N28" s="300">
        <v>76</v>
      </c>
      <c r="O28" s="521" t="e">
        <f t="shared" si="5"/>
        <v>#DIV/0!</v>
      </c>
      <c r="P28" s="527">
        <f t="shared" si="6"/>
        <v>0</v>
      </c>
      <c r="Q28" s="521"/>
      <c r="R28" s="300">
        <v>98</v>
      </c>
      <c r="S28" s="521" t="e">
        <f t="shared" si="7"/>
        <v>#DIV/0!</v>
      </c>
    </row>
    <row r="29" spans="1:19" x14ac:dyDescent="0.5">
      <c r="A29" s="20"/>
      <c r="B29" s="13" t="s">
        <v>258</v>
      </c>
      <c r="C29" s="526"/>
      <c r="D29" s="527">
        <f t="shared" si="0"/>
        <v>0</v>
      </c>
      <c r="E29" s="521"/>
      <c r="F29" s="300">
        <v>33</v>
      </c>
      <c r="G29" s="521" t="e">
        <f t="shared" si="1"/>
        <v>#DIV/0!</v>
      </c>
      <c r="H29" s="527">
        <f t="shared" si="2"/>
        <v>0</v>
      </c>
      <c r="I29" s="521"/>
      <c r="J29" s="300">
        <v>55</v>
      </c>
      <c r="K29" s="521" t="e">
        <f t="shared" si="3"/>
        <v>#DIV/0!</v>
      </c>
      <c r="L29" s="527">
        <f t="shared" si="4"/>
        <v>0</v>
      </c>
      <c r="M29" s="521"/>
      <c r="N29" s="300">
        <v>76</v>
      </c>
      <c r="O29" s="521" t="e">
        <f t="shared" si="5"/>
        <v>#DIV/0!</v>
      </c>
      <c r="P29" s="527">
        <f t="shared" si="6"/>
        <v>0</v>
      </c>
      <c r="Q29" s="521"/>
      <c r="R29" s="300">
        <v>98</v>
      </c>
      <c r="S29" s="521" t="e">
        <f t="shared" si="7"/>
        <v>#DIV/0!</v>
      </c>
    </row>
    <row r="30" spans="1:19" x14ac:dyDescent="0.5">
      <c r="A30" s="20"/>
      <c r="B30" s="13" t="s">
        <v>259</v>
      </c>
      <c r="C30" s="526"/>
      <c r="D30" s="527">
        <f t="shared" si="0"/>
        <v>0</v>
      </c>
      <c r="E30" s="521"/>
      <c r="F30" s="300">
        <v>33</v>
      </c>
      <c r="G30" s="521" t="e">
        <f t="shared" si="1"/>
        <v>#DIV/0!</v>
      </c>
      <c r="H30" s="527">
        <f t="shared" si="2"/>
        <v>0</v>
      </c>
      <c r="I30" s="521"/>
      <c r="J30" s="300">
        <v>55</v>
      </c>
      <c r="K30" s="521" t="e">
        <f t="shared" si="3"/>
        <v>#DIV/0!</v>
      </c>
      <c r="L30" s="527">
        <f t="shared" si="4"/>
        <v>0</v>
      </c>
      <c r="M30" s="521"/>
      <c r="N30" s="300">
        <v>76</v>
      </c>
      <c r="O30" s="521" t="e">
        <f t="shared" si="5"/>
        <v>#DIV/0!</v>
      </c>
      <c r="P30" s="527">
        <f t="shared" si="6"/>
        <v>0</v>
      </c>
      <c r="Q30" s="521"/>
      <c r="R30" s="300">
        <v>98</v>
      </c>
      <c r="S30" s="521" t="e">
        <f t="shared" si="7"/>
        <v>#DIV/0!</v>
      </c>
    </row>
    <row r="31" spans="1:19" s="236" customFormat="1" x14ac:dyDescent="0.5">
      <c r="A31" s="263">
        <v>4</v>
      </c>
      <c r="B31" s="262" t="s">
        <v>255</v>
      </c>
      <c r="C31" s="524">
        <f>SUM(C32:C35)</f>
        <v>0</v>
      </c>
      <c r="D31" s="525">
        <f t="shared" si="0"/>
        <v>0</v>
      </c>
      <c r="E31" s="520">
        <f>SUM(E32:E35)</f>
        <v>0</v>
      </c>
      <c r="F31" s="324">
        <v>33</v>
      </c>
      <c r="G31" s="520" t="e">
        <f t="shared" si="1"/>
        <v>#DIV/0!</v>
      </c>
      <c r="H31" s="525">
        <f t="shared" si="2"/>
        <v>0</v>
      </c>
      <c r="I31" s="520">
        <f>SUM(I32:I35)</f>
        <v>0</v>
      </c>
      <c r="J31" s="324">
        <v>55</v>
      </c>
      <c r="K31" s="520" t="e">
        <f t="shared" si="3"/>
        <v>#DIV/0!</v>
      </c>
      <c r="L31" s="525">
        <f t="shared" si="4"/>
        <v>0</v>
      </c>
      <c r="M31" s="520">
        <f>SUM(M32:M35)</f>
        <v>0</v>
      </c>
      <c r="N31" s="324">
        <v>76</v>
      </c>
      <c r="O31" s="520" t="e">
        <f t="shared" si="5"/>
        <v>#DIV/0!</v>
      </c>
      <c r="P31" s="525">
        <f t="shared" si="6"/>
        <v>0</v>
      </c>
      <c r="Q31" s="520">
        <f>SUM(Q32:Q35)</f>
        <v>0</v>
      </c>
      <c r="R31" s="324">
        <v>98</v>
      </c>
      <c r="S31" s="520" t="e">
        <f t="shared" si="7"/>
        <v>#DIV/0!</v>
      </c>
    </row>
    <row r="32" spans="1:19" x14ac:dyDescent="0.5">
      <c r="A32" s="20"/>
      <c r="B32" s="13" t="s">
        <v>85</v>
      </c>
      <c r="C32" s="526"/>
      <c r="D32" s="527">
        <f t="shared" si="0"/>
        <v>0</v>
      </c>
      <c r="E32" s="521"/>
      <c r="F32" s="300">
        <v>33</v>
      </c>
      <c r="G32" s="521" t="e">
        <f t="shared" si="1"/>
        <v>#DIV/0!</v>
      </c>
      <c r="H32" s="527">
        <f t="shared" si="2"/>
        <v>0</v>
      </c>
      <c r="I32" s="521"/>
      <c r="J32" s="300">
        <v>55</v>
      </c>
      <c r="K32" s="521" t="e">
        <f t="shared" si="3"/>
        <v>#DIV/0!</v>
      </c>
      <c r="L32" s="527">
        <f t="shared" si="4"/>
        <v>0</v>
      </c>
      <c r="M32" s="521"/>
      <c r="N32" s="300">
        <v>76</v>
      </c>
      <c r="O32" s="521" t="e">
        <f t="shared" si="5"/>
        <v>#DIV/0!</v>
      </c>
      <c r="P32" s="527">
        <f t="shared" si="6"/>
        <v>0</v>
      </c>
      <c r="Q32" s="521"/>
      <c r="R32" s="300">
        <v>98</v>
      </c>
      <c r="S32" s="521" t="e">
        <f t="shared" si="7"/>
        <v>#DIV/0!</v>
      </c>
    </row>
    <row r="33" spans="1:19" x14ac:dyDescent="0.5">
      <c r="A33" s="20"/>
      <c r="B33" s="13" t="s">
        <v>257</v>
      </c>
      <c r="C33" s="526"/>
      <c r="D33" s="527">
        <f t="shared" si="0"/>
        <v>0</v>
      </c>
      <c r="E33" s="521"/>
      <c r="F33" s="300">
        <v>33</v>
      </c>
      <c r="G33" s="521" t="e">
        <f t="shared" si="1"/>
        <v>#DIV/0!</v>
      </c>
      <c r="H33" s="527">
        <f t="shared" si="2"/>
        <v>0</v>
      </c>
      <c r="I33" s="521"/>
      <c r="J33" s="300">
        <v>55</v>
      </c>
      <c r="K33" s="521" t="e">
        <f t="shared" si="3"/>
        <v>#DIV/0!</v>
      </c>
      <c r="L33" s="527">
        <f t="shared" si="4"/>
        <v>0</v>
      </c>
      <c r="M33" s="521"/>
      <c r="N33" s="300">
        <v>76</v>
      </c>
      <c r="O33" s="521" t="e">
        <f t="shared" si="5"/>
        <v>#DIV/0!</v>
      </c>
      <c r="P33" s="527">
        <f t="shared" si="6"/>
        <v>0</v>
      </c>
      <c r="Q33" s="521"/>
      <c r="R33" s="300">
        <v>98</v>
      </c>
      <c r="S33" s="521" t="e">
        <f t="shared" si="7"/>
        <v>#DIV/0!</v>
      </c>
    </row>
    <row r="34" spans="1:19" x14ac:dyDescent="0.5">
      <c r="A34" s="20"/>
      <c r="B34" s="13" t="s">
        <v>258</v>
      </c>
      <c r="C34" s="526"/>
      <c r="D34" s="527">
        <f t="shared" si="0"/>
        <v>0</v>
      </c>
      <c r="E34" s="521"/>
      <c r="F34" s="300">
        <v>33</v>
      </c>
      <c r="G34" s="521" t="e">
        <f t="shared" si="1"/>
        <v>#DIV/0!</v>
      </c>
      <c r="H34" s="527">
        <f t="shared" si="2"/>
        <v>0</v>
      </c>
      <c r="I34" s="521"/>
      <c r="J34" s="300">
        <v>55</v>
      </c>
      <c r="K34" s="521" t="e">
        <f t="shared" si="3"/>
        <v>#DIV/0!</v>
      </c>
      <c r="L34" s="527">
        <f t="shared" si="4"/>
        <v>0</v>
      </c>
      <c r="M34" s="521"/>
      <c r="N34" s="300">
        <v>76</v>
      </c>
      <c r="O34" s="521" t="e">
        <f t="shared" si="5"/>
        <v>#DIV/0!</v>
      </c>
      <c r="P34" s="527">
        <f t="shared" si="6"/>
        <v>0</v>
      </c>
      <c r="Q34" s="521"/>
      <c r="R34" s="300">
        <v>98</v>
      </c>
      <c r="S34" s="521" t="e">
        <f t="shared" si="7"/>
        <v>#DIV/0!</v>
      </c>
    </row>
    <row r="35" spans="1:19" x14ac:dyDescent="0.5">
      <c r="A35" s="20"/>
      <c r="B35" s="13" t="s">
        <v>259</v>
      </c>
      <c r="C35" s="526"/>
      <c r="D35" s="527">
        <f t="shared" si="0"/>
        <v>0</v>
      </c>
      <c r="E35" s="521"/>
      <c r="F35" s="300">
        <v>33</v>
      </c>
      <c r="G35" s="521" t="e">
        <f t="shared" si="1"/>
        <v>#DIV/0!</v>
      </c>
      <c r="H35" s="527">
        <f t="shared" si="2"/>
        <v>0</v>
      </c>
      <c r="I35" s="521"/>
      <c r="J35" s="300">
        <v>55</v>
      </c>
      <c r="K35" s="521" t="e">
        <f t="shared" si="3"/>
        <v>#DIV/0!</v>
      </c>
      <c r="L35" s="527">
        <f t="shared" si="4"/>
        <v>0</v>
      </c>
      <c r="M35" s="521"/>
      <c r="N35" s="300">
        <v>76</v>
      </c>
      <c r="O35" s="521" t="e">
        <f t="shared" si="5"/>
        <v>#DIV/0!</v>
      </c>
      <c r="P35" s="527">
        <f t="shared" si="6"/>
        <v>0</v>
      </c>
      <c r="Q35" s="521"/>
      <c r="R35" s="300">
        <v>98</v>
      </c>
      <c r="S35" s="521" t="e">
        <f t="shared" si="7"/>
        <v>#DIV/0!</v>
      </c>
    </row>
    <row r="36" spans="1:19" s="236" customFormat="1" x14ac:dyDescent="0.5">
      <c r="A36" s="263">
        <v>5</v>
      </c>
      <c r="B36" s="262" t="s">
        <v>256</v>
      </c>
      <c r="C36" s="524">
        <f>SUM(C37:C40)</f>
        <v>0</v>
      </c>
      <c r="D36" s="525">
        <f t="shared" si="0"/>
        <v>0</v>
      </c>
      <c r="E36" s="520">
        <f>SUM(E37:E40)</f>
        <v>0</v>
      </c>
      <c r="F36" s="324">
        <v>33</v>
      </c>
      <c r="G36" s="520" t="e">
        <f t="shared" si="1"/>
        <v>#DIV/0!</v>
      </c>
      <c r="H36" s="525">
        <f t="shared" si="2"/>
        <v>0</v>
      </c>
      <c r="I36" s="520">
        <f>SUM(I37:I40)</f>
        <v>0</v>
      </c>
      <c r="J36" s="324">
        <v>55</v>
      </c>
      <c r="K36" s="520" t="e">
        <f t="shared" si="3"/>
        <v>#DIV/0!</v>
      </c>
      <c r="L36" s="525">
        <f t="shared" si="4"/>
        <v>0</v>
      </c>
      <c r="M36" s="520">
        <f>SUM(M37:M40)</f>
        <v>0</v>
      </c>
      <c r="N36" s="324">
        <v>76</v>
      </c>
      <c r="O36" s="520" t="e">
        <f t="shared" si="5"/>
        <v>#DIV/0!</v>
      </c>
      <c r="P36" s="525">
        <f t="shared" si="6"/>
        <v>0</v>
      </c>
      <c r="Q36" s="520">
        <f>SUM(Q37:Q40)</f>
        <v>0</v>
      </c>
      <c r="R36" s="324">
        <v>98</v>
      </c>
      <c r="S36" s="520" t="e">
        <f t="shared" si="7"/>
        <v>#DIV/0!</v>
      </c>
    </row>
    <row r="37" spans="1:19" x14ac:dyDescent="0.5">
      <c r="A37" s="20"/>
      <c r="B37" s="13" t="s">
        <v>85</v>
      </c>
      <c r="C37" s="526"/>
      <c r="D37" s="527">
        <f t="shared" si="0"/>
        <v>0</v>
      </c>
      <c r="E37" s="521"/>
      <c r="F37" s="300">
        <v>33</v>
      </c>
      <c r="G37" s="521" t="e">
        <f t="shared" si="1"/>
        <v>#DIV/0!</v>
      </c>
      <c r="H37" s="527">
        <f t="shared" si="2"/>
        <v>0</v>
      </c>
      <c r="I37" s="521"/>
      <c r="J37" s="300">
        <v>55</v>
      </c>
      <c r="K37" s="521" t="e">
        <f t="shared" si="3"/>
        <v>#DIV/0!</v>
      </c>
      <c r="L37" s="527">
        <f t="shared" si="4"/>
        <v>0</v>
      </c>
      <c r="M37" s="521"/>
      <c r="N37" s="300">
        <v>76</v>
      </c>
      <c r="O37" s="521" t="e">
        <f t="shared" si="5"/>
        <v>#DIV/0!</v>
      </c>
      <c r="P37" s="527">
        <f t="shared" si="6"/>
        <v>0</v>
      </c>
      <c r="Q37" s="521"/>
      <c r="R37" s="300">
        <v>98</v>
      </c>
      <c r="S37" s="521" t="e">
        <f t="shared" si="7"/>
        <v>#DIV/0!</v>
      </c>
    </row>
    <row r="38" spans="1:19" x14ac:dyDescent="0.5">
      <c r="A38" s="20"/>
      <c r="B38" s="13" t="s">
        <v>257</v>
      </c>
      <c r="C38" s="526"/>
      <c r="D38" s="527">
        <f t="shared" si="0"/>
        <v>0</v>
      </c>
      <c r="E38" s="521"/>
      <c r="F38" s="300">
        <v>33</v>
      </c>
      <c r="G38" s="521" t="e">
        <f t="shared" si="1"/>
        <v>#DIV/0!</v>
      </c>
      <c r="H38" s="527">
        <f t="shared" si="2"/>
        <v>0</v>
      </c>
      <c r="I38" s="521"/>
      <c r="J38" s="300">
        <v>55</v>
      </c>
      <c r="K38" s="521" t="e">
        <f t="shared" si="3"/>
        <v>#DIV/0!</v>
      </c>
      <c r="L38" s="527">
        <f t="shared" si="4"/>
        <v>0</v>
      </c>
      <c r="M38" s="521"/>
      <c r="N38" s="300">
        <v>76</v>
      </c>
      <c r="O38" s="521" t="e">
        <f t="shared" si="5"/>
        <v>#DIV/0!</v>
      </c>
      <c r="P38" s="527">
        <f t="shared" si="6"/>
        <v>0</v>
      </c>
      <c r="Q38" s="521"/>
      <c r="R38" s="300">
        <v>98</v>
      </c>
      <c r="S38" s="521" t="e">
        <f t="shared" si="7"/>
        <v>#DIV/0!</v>
      </c>
    </row>
    <row r="39" spans="1:19" x14ac:dyDescent="0.5">
      <c r="A39" s="20"/>
      <c r="B39" s="13" t="s">
        <v>258</v>
      </c>
      <c r="C39" s="526"/>
      <c r="D39" s="527">
        <f t="shared" si="0"/>
        <v>0</v>
      </c>
      <c r="E39" s="521"/>
      <c r="F39" s="300">
        <v>33</v>
      </c>
      <c r="G39" s="521" t="e">
        <f t="shared" si="1"/>
        <v>#DIV/0!</v>
      </c>
      <c r="H39" s="527">
        <f t="shared" si="2"/>
        <v>0</v>
      </c>
      <c r="I39" s="521"/>
      <c r="J39" s="300">
        <v>55</v>
      </c>
      <c r="K39" s="521" t="e">
        <f t="shared" si="3"/>
        <v>#DIV/0!</v>
      </c>
      <c r="L39" s="527">
        <f t="shared" si="4"/>
        <v>0</v>
      </c>
      <c r="M39" s="521"/>
      <c r="N39" s="300">
        <v>76</v>
      </c>
      <c r="O39" s="521" t="e">
        <f t="shared" si="5"/>
        <v>#DIV/0!</v>
      </c>
      <c r="P39" s="527">
        <f t="shared" si="6"/>
        <v>0</v>
      </c>
      <c r="Q39" s="521"/>
      <c r="R39" s="300">
        <v>98</v>
      </c>
      <c r="S39" s="521" t="e">
        <f t="shared" si="7"/>
        <v>#DIV/0!</v>
      </c>
    </row>
    <row r="40" spans="1:19" x14ac:dyDescent="0.5">
      <c r="A40" s="20"/>
      <c r="B40" s="13" t="s">
        <v>259</v>
      </c>
      <c r="C40" s="526"/>
      <c r="D40" s="527">
        <f t="shared" si="0"/>
        <v>0</v>
      </c>
      <c r="E40" s="521"/>
      <c r="F40" s="300">
        <v>33</v>
      </c>
      <c r="G40" s="521" t="e">
        <f t="shared" si="1"/>
        <v>#DIV/0!</v>
      </c>
      <c r="H40" s="527">
        <f t="shared" si="2"/>
        <v>0</v>
      </c>
      <c r="I40" s="521"/>
      <c r="J40" s="300">
        <v>55</v>
      </c>
      <c r="K40" s="521" t="e">
        <f t="shared" si="3"/>
        <v>#DIV/0!</v>
      </c>
      <c r="L40" s="527">
        <f t="shared" si="4"/>
        <v>0</v>
      </c>
      <c r="M40" s="521"/>
      <c r="N40" s="300">
        <v>76</v>
      </c>
      <c r="O40" s="521" t="e">
        <f t="shared" si="5"/>
        <v>#DIV/0!</v>
      </c>
      <c r="P40" s="527">
        <f t="shared" si="6"/>
        <v>0</v>
      </c>
      <c r="Q40" s="521"/>
      <c r="R40" s="300">
        <v>98</v>
      </c>
      <c r="S40" s="521" t="e">
        <f t="shared" si="7"/>
        <v>#DIV/0!</v>
      </c>
    </row>
    <row r="41" spans="1:19" s="236" customFormat="1" x14ac:dyDescent="0.5">
      <c r="A41" s="263">
        <v>6</v>
      </c>
      <c r="B41" s="262" t="s">
        <v>292</v>
      </c>
      <c r="C41" s="524">
        <f>SUM(C42:C45)</f>
        <v>0</v>
      </c>
      <c r="D41" s="525">
        <f t="shared" si="0"/>
        <v>0</v>
      </c>
      <c r="E41" s="520">
        <f>SUM(E42:E45)</f>
        <v>0</v>
      </c>
      <c r="F41" s="324">
        <v>33</v>
      </c>
      <c r="G41" s="520" t="e">
        <f t="shared" si="1"/>
        <v>#DIV/0!</v>
      </c>
      <c r="H41" s="525">
        <f t="shared" si="2"/>
        <v>0</v>
      </c>
      <c r="I41" s="520">
        <f>SUM(I42:I45)</f>
        <v>0</v>
      </c>
      <c r="J41" s="324">
        <v>55</v>
      </c>
      <c r="K41" s="520" t="e">
        <f t="shared" si="3"/>
        <v>#DIV/0!</v>
      </c>
      <c r="L41" s="525">
        <f t="shared" si="4"/>
        <v>0</v>
      </c>
      <c r="M41" s="520">
        <f>SUM(M42:M45)</f>
        <v>0</v>
      </c>
      <c r="N41" s="324">
        <v>76</v>
      </c>
      <c r="O41" s="520" t="e">
        <f t="shared" si="5"/>
        <v>#DIV/0!</v>
      </c>
      <c r="P41" s="525">
        <f t="shared" si="6"/>
        <v>0</v>
      </c>
      <c r="Q41" s="520">
        <f>SUM(Q42:Q45)</f>
        <v>0</v>
      </c>
      <c r="R41" s="324">
        <v>98</v>
      </c>
      <c r="S41" s="520" t="e">
        <f t="shared" si="7"/>
        <v>#DIV/0!</v>
      </c>
    </row>
    <row r="42" spans="1:19" x14ac:dyDescent="0.5">
      <c r="A42" s="20"/>
      <c r="B42" s="13" t="s">
        <v>85</v>
      </c>
      <c r="C42" s="526"/>
      <c r="D42" s="527">
        <f t="shared" si="0"/>
        <v>0</v>
      </c>
      <c r="E42" s="521"/>
      <c r="F42" s="300">
        <v>33</v>
      </c>
      <c r="G42" s="521" t="e">
        <f t="shared" ref="G42:G46" si="8">(E42/$C42)*100</f>
        <v>#DIV/0!</v>
      </c>
      <c r="H42" s="527">
        <f t="shared" si="2"/>
        <v>0</v>
      </c>
      <c r="I42" s="521"/>
      <c r="J42" s="300">
        <v>55</v>
      </c>
      <c r="K42" s="521" t="e">
        <f t="shared" si="3"/>
        <v>#DIV/0!</v>
      </c>
      <c r="L42" s="527">
        <f t="shared" si="4"/>
        <v>0</v>
      </c>
      <c r="M42" s="521"/>
      <c r="N42" s="300">
        <v>76</v>
      </c>
      <c r="O42" s="521" t="e">
        <f t="shared" si="5"/>
        <v>#DIV/0!</v>
      </c>
      <c r="P42" s="527">
        <f t="shared" si="6"/>
        <v>0</v>
      </c>
      <c r="Q42" s="521"/>
      <c r="R42" s="300">
        <v>98</v>
      </c>
      <c r="S42" s="521" t="e">
        <f t="shared" si="7"/>
        <v>#DIV/0!</v>
      </c>
    </row>
    <row r="43" spans="1:19" x14ac:dyDescent="0.5">
      <c r="A43" s="20"/>
      <c r="B43" s="13" t="s">
        <v>257</v>
      </c>
      <c r="C43" s="526"/>
      <c r="D43" s="527">
        <f t="shared" si="0"/>
        <v>0</v>
      </c>
      <c r="E43" s="521"/>
      <c r="F43" s="300">
        <v>33</v>
      </c>
      <c r="G43" s="521" t="e">
        <f t="shared" si="8"/>
        <v>#DIV/0!</v>
      </c>
      <c r="H43" s="527">
        <f t="shared" si="2"/>
        <v>0</v>
      </c>
      <c r="I43" s="521"/>
      <c r="J43" s="300">
        <v>55</v>
      </c>
      <c r="K43" s="521" t="e">
        <f t="shared" si="3"/>
        <v>#DIV/0!</v>
      </c>
      <c r="L43" s="527">
        <f t="shared" si="4"/>
        <v>0</v>
      </c>
      <c r="M43" s="521"/>
      <c r="N43" s="300">
        <v>76</v>
      </c>
      <c r="O43" s="521" t="e">
        <f t="shared" si="5"/>
        <v>#DIV/0!</v>
      </c>
      <c r="P43" s="527">
        <f t="shared" si="6"/>
        <v>0</v>
      </c>
      <c r="Q43" s="521"/>
      <c r="R43" s="300">
        <v>98</v>
      </c>
      <c r="S43" s="521" t="e">
        <f t="shared" si="7"/>
        <v>#DIV/0!</v>
      </c>
    </row>
    <row r="44" spans="1:19" x14ac:dyDescent="0.5">
      <c r="A44" s="20"/>
      <c r="B44" s="13" t="s">
        <v>258</v>
      </c>
      <c r="C44" s="526"/>
      <c r="D44" s="527">
        <f t="shared" si="0"/>
        <v>0</v>
      </c>
      <c r="E44" s="521"/>
      <c r="F44" s="300">
        <v>33</v>
      </c>
      <c r="G44" s="521" t="e">
        <f t="shared" si="8"/>
        <v>#DIV/0!</v>
      </c>
      <c r="H44" s="527">
        <f t="shared" si="2"/>
        <v>0</v>
      </c>
      <c r="I44" s="521"/>
      <c r="J44" s="300">
        <v>55</v>
      </c>
      <c r="K44" s="521" t="e">
        <f t="shared" si="3"/>
        <v>#DIV/0!</v>
      </c>
      <c r="L44" s="527">
        <f t="shared" si="4"/>
        <v>0</v>
      </c>
      <c r="M44" s="521"/>
      <c r="N44" s="300">
        <v>76</v>
      </c>
      <c r="O44" s="521" t="e">
        <f t="shared" si="5"/>
        <v>#DIV/0!</v>
      </c>
      <c r="P44" s="527">
        <f t="shared" si="6"/>
        <v>0</v>
      </c>
      <c r="Q44" s="521"/>
      <c r="R44" s="300">
        <v>98</v>
      </c>
      <c r="S44" s="521" t="e">
        <f t="shared" si="7"/>
        <v>#DIV/0!</v>
      </c>
    </row>
    <row r="45" spans="1:19" x14ac:dyDescent="0.5">
      <c r="A45" s="264"/>
      <c r="B45" s="13" t="s">
        <v>259</v>
      </c>
      <c r="C45" s="528"/>
      <c r="D45" s="529">
        <f t="shared" si="0"/>
        <v>0</v>
      </c>
      <c r="E45" s="522"/>
      <c r="F45" s="325">
        <v>33</v>
      </c>
      <c r="G45" s="522" t="e">
        <f t="shared" si="8"/>
        <v>#DIV/0!</v>
      </c>
      <c r="H45" s="529">
        <f t="shared" si="2"/>
        <v>0</v>
      </c>
      <c r="I45" s="522"/>
      <c r="J45" s="325">
        <v>55</v>
      </c>
      <c r="K45" s="522" t="e">
        <f t="shared" si="3"/>
        <v>#DIV/0!</v>
      </c>
      <c r="L45" s="529">
        <f t="shared" si="4"/>
        <v>0</v>
      </c>
      <c r="M45" s="522"/>
      <c r="N45" s="325">
        <v>76</v>
      </c>
      <c r="O45" s="522" t="e">
        <f t="shared" si="5"/>
        <v>#DIV/0!</v>
      </c>
      <c r="P45" s="529">
        <f t="shared" si="6"/>
        <v>0</v>
      </c>
      <c r="Q45" s="522"/>
      <c r="R45" s="325">
        <v>98</v>
      </c>
      <c r="S45" s="522" t="e">
        <f t="shared" si="7"/>
        <v>#DIV/0!</v>
      </c>
    </row>
    <row r="46" spans="1:19" s="3" customFormat="1" x14ac:dyDescent="0.2">
      <c r="A46" s="587" t="s">
        <v>58</v>
      </c>
      <c r="B46" s="588"/>
      <c r="C46" s="530">
        <f>SUM(C16,C21,C26,C31,C36,C41)</f>
        <v>0</v>
      </c>
      <c r="D46" s="531">
        <f>SUM(D16,D21,D26,D31,D36,D41)</f>
        <v>0</v>
      </c>
      <c r="E46" s="523">
        <f>SUM(E16,E21,E26,E31,E36,E41)</f>
        <v>0</v>
      </c>
      <c r="F46" s="311">
        <v>33</v>
      </c>
      <c r="G46" s="523" t="e">
        <f t="shared" si="8"/>
        <v>#DIV/0!</v>
      </c>
      <c r="H46" s="531">
        <f>SUM(H16,H21,H26,H31,H36,H41)</f>
        <v>0</v>
      </c>
      <c r="I46" s="523">
        <f>SUM(I16,I21,I26,I31,I36,I41)</f>
        <v>0</v>
      </c>
      <c r="J46" s="311">
        <v>55</v>
      </c>
      <c r="K46" s="523" t="e">
        <f t="shared" si="3"/>
        <v>#DIV/0!</v>
      </c>
      <c r="L46" s="531">
        <f>SUM(L16,L21,L26,L31,L36,L41)</f>
        <v>0</v>
      </c>
      <c r="M46" s="523">
        <f>SUM(M16,M21,M26,M31,M36,M41)</f>
        <v>0</v>
      </c>
      <c r="N46" s="311">
        <v>76</v>
      </c>
      <c r="O46" s="523" t="e">
        <f t="shared" si="5"/>
        <v>#DIV/0!</v>
      </c>
      <c r="P46" s="531">
        <f>SUM(P16,P21,P26,P31,P36,P41)</f>
        <v>0</v>
      </c>
      <c r="Q46" s="523">
        <f>SUM(Q16,Q21,Q26,Q31,Q36,Q41)</f>
        <v>0</v>
      </c>
      <c r="R46" s="311">
        <v>98</v>
      </c>
      <c r="S46" s="523" t="e">
        <f t="shared" si="7"/>
        <v>#DIV/0!</v>
      </c>
    </row>
  </sheetData>
  <mergeCells count="21">
    <mergeCell ref="A46:B46"/>
    <mergeCell ref="D14:E14"/>
    <mergeCell ref="H14:I14"/>
    <mergeCell ref="F14:G14"/>
    <mergeCell ref="J14:K14"/>
    <mergeCell ref="A1:S1"/>
    <mergeCell ref="A12:A15"/>
    <mergeCell ref="B12:B15"/>
    <mergeCell ref="D12:S12"/>
    <mergeCell ref="D13:G13"/>
    <mergeCell ref="H13:K13"/>
    <mergeCell ref="L13:O13"/>
    <mergeCell ref="P13:S13"/>
    <mergeCell ref="P14:Q14"/>
    <mergeCell ref="L14:M14"/>
    <mergeCell ref="N14:O14"/>
    <mergeCell ref="R14:S14"/>
    <mergeCell ref="A4:S4"/>
    <mergeCell ref="A9:S9"/>
    <mergeCell ref="A10:S10"/>
    <mergeCell ref="A2:S2"/>
  </mergeCells>
  <pageMargins left="0.6692913385826772" right="0.19685039370078741" top="0.70866141732283472" bottom="0.39370078740157483" header="0.31496062992125984" footer="0.31496062992125984"/>
  <pageSetup paperSize="9" scale="59" orientation="landscape" r:id="rId1"/>
  <rowBreaks count="1" manualBreakCount="1">
    <brk id="30" max="18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E57"/>
  <sheetViews>
    <sheetView view="pageBreakPreview" topLeftCell="A49" zoomScale="71" zoomScaleNormal="80" zoomScaleSheetLayoutView="71" workbookViewId="0">
      <selection activeCell="C15" sqref="C15"/>
    </sheetView>
  </sheetViews>
  <sheetFormatPr defaultRowHeight="23.25" x14ac:dyDescent="0.5"/>
  <cols>
    <col min="1" max="1" width="5.25" style="1" bestFit="1" customWidth="1"/>
    <col min="2" max="2" width="32.625" style="1" customWidth="1"/>
    <col min="3" max="3" width="14.375" style="1" hidden="1" customWidth="1"/>
    <col min="4" max="4" width="13.75" style="1" hidden="1" customWidth="1"/>
    <col min="5" max="5" width="13.625" style="1" customWidth="1"/>
    <col min="6" max="7" width="13.125" style="1" customWidth="1"/>
    <col min="8" max="9" width="7.625" style="1" customWidth="1"/>
    <col min="10" max="10" width="13.125" style="1" bestFit="1" customWidth="1"/>
    <col min="11" max="11" width="13.125" style="1" customWidth="1"/>
    <col min="12" max="13" width="7.625" style="1" customWidth="1"/>
    <col min="14" max="14" width="13.125" style="1" bestFit="1" customWidth="1"/>
    <col min="15" max="15" width="13.125" style="1" customWidth="1"/>
    <col min="16" max="17" width="7.625" style="1" customWidth="1"/>
    <col min="18" max="18" width="13.125" style="1" bestFit="1" customWidth="1"/>
    <col min="19" max="19" width="13.125" style="1" customWidth="1"/>
    <col min="20" max="21" width="7.625" style="1" customWidth="1"/>
    <col min="22" max="22" width="17" style="1" customWidth="1"/>
    <col min="23" max="23" width="18.5" style="1" customWidth="1"/>
    <col min="24" max="16384" width="9" style="1"/>
  </cols>
  <sheetData>
    <row r="1" spans="1:31" s="313" customFormat="1" ht="31.5" x14ac:dyDescent="0.55000000000000004">
      <c r="A1" s="632" t="s">
        <v>524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</row>
    <row r="2" spans="1:31" s="313" customFormat="1" ht="31.5" x14ac:dyDescent="0.55000000000000004">
      <c r="A2" s="632" t="s">
        <v>435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</row>
    <row r="3" spans="1:31" s="313" customFormat="1" ht="26.25" x14ac:dyDescent="0.55000000000000004">
      <c r="A3" s="633" t="s">
        <v>322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</row>
    <row r="4" spans="1:31" s="313" customFormat="1" ht="26.25" x14ac:dyDescent="0.55000000000000004">
      <c r="A4" s="583" t="s">
        <v>405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314"/>
      <c r="W4" s="314"/>
    </row>
    <row r="5" spans="1:31" s="313" customFormat="1" ht="26.25" x14ac:dyDescent="0.55000000000000004">
      <c r="A5" s="133"/>
      <c r="B5" s="133" t="s">
        <v>84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314"/>
      <c r="W5" s="314"/>
    </row>
    <row r="6" spans="1:31" s="313" customFormat="1" ht="26.25" x14ac:dyDescent="0.55000000000000004">
      <c r="A6" s="133"/>
      <c r="B6" s="133" t="s">
        <v>397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314"/>
      <c r="W6" s="314"/>
    </row>
    <row r="7" spans="1:31" s="313" customFormat="1" ht="26.25" x14ac:dyDescent="0.55000000000000004">
      <c r="A7" s="133"/>
      <c r="B7" s="133" t="s">
        <v>398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314"/>
      <c r="W7" s="314"/>
    </row>
    <row r="8" spans="1:31" s="313" customFormat="1" ht="26.25" x14ac:dyDescent="0.55000000000000004">
      <c r="A8" s="133"/>
      <c r="B8" s="133" t="s">
        <v>399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314"/>
      <c r="W8" s="314"/>
    </row>
    <row r="9" spans="1:31" s="313" customFormat="1" ht="23.25" customHeight="1" x14ac:dyDescent="0.55000000000000004">
      <c r="A9" s="583" t="s">
        <v>163</v>
      </c>
      <c r="B9" s="583"/>
      <c r="C9" s="583"/>
      <c r="D9" s="583"/>
      <c r="E9" s="583"/>
      <c r="F9" s="583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323"/>
      <c r="W9" s="323"/>
      <c r="X9" s="323"/>
      <c r="Y9" s="323"/>
      <c r="Z9" s="323"/>
      <c r="AA9" s="323"/>
      <c r="AB9" s="323"/>
      <c r="AC9" s="133"/>
      <c r="AD9" s="314"/>
      <c r="AE9" s="314"/>
    </row>
    <row r="10" spans="1:31" s="313" customFormat="1" ht="23.25" customHeight="1" x14ac:dyDescent="0.55000000000000004">
      <c r="A10" s="583" t="s">
        <v>168</v>
      </c>
      <c r="B10" s="583"/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323"/>
      <c r="W10" s="323"/>
      <c r="X10" s="323"/>
      <c r="Y10" s="323"/>
      <c r="Z10" s="323"/>
      <c r="AA10" s="323"/>
      <c r="AB10" s="323"/>
      <c r="AC10" s="133"/>
      <c r="AD10" s="314"/>
      <c r="AE10" s="314"/>
    </row>
    <row r="12" spans="1:31" s="268" customFormat="1" ht="23.25" customHeight="1" x14ac:dyDescent="0.2">
      <c r="A12" s="558" t="s">
        <v>0</v>
      </c>
      <c r="B12" s="560" t="s">
        <v>261</v>
      </c>
      <c r="C12" s="278" t="s">
        <v>317</v>
      </c>
      <c r="D12" s="278" t="s">
        <v>317</v>
      </c>
      <c r="E12" s="278" t="s">
        <v>321</v>
      </c>
      <c r="F12" s="557" t="s">
        <v>521</v>
      </c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7"/>
    </row>
    <row r="13" spans="1:31" s="268" customFormat="1" x14ac:dyDescent="0.2">
      <c r="A13" s="578"/>
      <c r="B13" s="581"/>
      <c r="C13" s="280" t="s">
        <v>318</v>
      </c>
      <c r="D13" s="280" t="s">
        <v>318</v>
      </c>
      <c r="E13" s="280" t="s">
        <v>318</v>
      </c>
      <c r="F13" s="557" t="s">
        <v>401</v>
      </c>
      <c r="G13" s="557"/>
      <c r="H13" s="557"/>
      <c r="I13" s="557"/>
      <c r="J13" s="579" t="s">
        <v>402</v>
      </c>
      <c r="K13" s="582"/>
      <c r="L13" s="582"/>
      <c r="M13" s="580"/>
      <c r="N13" s="579" t="s">
        <v>403</v>
      </c>
      <c r="O13" s="582"/>
      <c r="P13" s="582"/>
      <c r="Q13" s="580"/>
      <c r="R13" s="579" t="s">
        <v>404</v>
      </c>
      <c r="S13" s="582"/>
      <c r="T13" s="582"/>
      <c r="U13" s="580"/>
    </row>
    <row r="14" spans="1:31" s="268" customFormat="1" ht="23.25" customHeight="1" x14ac:dyDescent="0.2">
      <c r="A14" s="578"/>
      <c r="B14" s="581"/>
      <c r="C14" s="280" t="s">
        <v>319</v>
      </c>
      <c r="D14" s="280" t="s">
        <v>319</v>
      </c>
      <c r="E14" s="280" t="s">
        <v>396</v>
      </c>
      <c r="F14" s="557" t="s">
        <v>83</v>
      </c>
      <c r="G14" s="557"/>
      <c r="H14" s="573" t="s">
        <v>82</v>
      </c>
      <c r="I14" s="575"/>
      <c r="J14" s="557" t="s">
        <v>83</v>
      </c>
      <c r="K14" s="557"/>
      <c r="L14" s="573" t="s">
        <v>82</v>
      </c>
      <c r="M14" s="575"/>
      <c r="N14" s="557" t="s">
        <v>83</v>
      </c>
      <c r="O14" s="557"/>
      <c r="P14" s="573" t="s">
        <v>82</v>
      </c>
      <c r="Q14" s="575"/>
      <c r="R14" s="557" t="s">
        <v>83</v>
      </c>
      <c r="S14" s="557"/>
      <c r="T14" s="573" t="s">
        <v>82</v>
      </c>
      <c r="U14" s="575"/>
    </row>
    <row r="15" spans="1:31" s="268" customFormat="1" x14ac:dyDescent="0.2">
      <c r="A15" s="559"/>
      <c r="B15" s="561"/>
      <c r="C15" s="316" t="s">
        <v>39</v>
      </c>
      <c r="D15" s="316" t="s">
        <v>320</v>
      </c>
      <c r="E15" s="280" t="s">
        <v>319</v>
      </c>
      <c r="F15" s="52" t="s">
        <v>80</v>
      </c>
      <c r="G15" s="53" t="s">
        <v>81</v>
      </c>
      <c r="H15" s="52" t="s">
        <v>80</v>
      </c>
      <c r="I15" s="53" t="s">
        <v>81</v>
      </c>
      <c r="J15" s="52" t="s">
        <v>80</v>
      </c>
      <c r="K15" s="53" t="s">
        <v>81</v>
      </c>
      <c r="L15" s="52" t="s">
        <v>80</v>
      </c>
      <c r="M15" s="53" t="s">
        <v>81</v>
      </c>
      <c r="N15" s="52" t="s">
        <v>80</v>
      </c>
      <c r="O15" s="53" t="s">
        <v>81</v>
      </c>
      <c r="P15" s="52" t="s">
        <v>80</v>
      </c>
      <c r="Q15" s="53" t="s">
        <v>81</v>
      </c>
      <c r="R15" s="52" t="s">
        <v>80</v>
      </c>
      <c r="S15" s="53" t="s">
        <v>81</v>
      </c>
      <c r="T15" s="52" t="s">
        <v>80</v>
      </c>
      <c r="U15" s="53" t="s">
        <v>81</v>
      </c>
    </row>
    <row r="16" spans="1:31" s="236" customFormat="1" x14ac:dyDescent="0.5">
      <c r="A16" s="290"/>
      <c r="B16" s="267" t="s">
        <v>252</v>
      </c>
      <c r="C16" s="287">
        <f>SUM(C17:C32)</f>
        <v>239815000</v>
      </c>
      <c r="D16" s="287">
        <f>SUM(D17:D32)</f>
        <v>30754200</v>
      </c>
      <c r="E16" s="287">
        <f>SUM(E17:E32)</f>
        <v>0</v>
      </c>
      <c r="F16" s="293">
        <f t="shared" ref="F16:S16" si="0">SUM(F17:F32)</f>
        <v>0</v>
      </c>
      <c r="G16" s="296">
        <f t="shared" si="0"/>
        <v>0</v>
      </c>
      <c r="H16" s="303">
        <v>33</v>
      </c>
      <c r="I16" s="322"/>
      <c r="J16" s="293">
        <f>$E16*23%</f>
        <v>0</v>
      </c>
      <c r="K16" s="296">
        <f t="shared" si="0"/>
        <v>0</v>
      </c>
      <c r="L16" s="303">
        <v>55</v>
      </c>
      <c r="M16" s="322"/>
      <c r="N16" s="293">
        <f>$E16*22%</f>
        <v>0</v>
      </c>
      <c r="O16" s="296">
        <f t="shared" si="0"/>
        <v>0</v>
      </c>
      <c r="P16" s="303">
        <v>76</v>
      </c>
      <c r="Q16" s="322"/>
      <c r="R16" s="293">
        <f>$E16*22%</f>
        <v>0</v>
      </c>
      <c r="S16" s="296">
        <f t="shared" si="0"/>
        <v>0</v>
      </c>
      <c r="T16" s="303">
        <v>98</v>
      </c>
      <c r="U16" s="322"/>
    </row>
    <row r="17" spans="1:21" x14ac:dyDescent="0.5">
      <c r="A17" s="20">
        <v>1</v>
      </c>
      <c r="B17" s="13" t="s">
        <v>262</v>
      </c>
      <c r="C17" s="281">
        <v>170442000</v>
      </c>
      <c r="D17" s="283">
        <v>22754200</v>
      </c>
      <c r="E17" s="281"/>
      <c r="F17" s="292">
        <f>E17*33%</f>
        <v>0</v>
      </c>
      <c r="G17" s="298"/>
      <c r="H17" s="288">
        <v>33</v>
      </c>
      <c r="I17" s="318"/>
      <c r="J17" s="306">
        <f t="shared" ref="J17:J56" si="1">$E17*23%</f>
        <v>0</v>
      </c>
      <c r="K17" s="318"/>
      <c r="L17" s="288">
        <v>55</v>
      </c>
      <c r="M17" s="318"/>
      <c r="N17" s="306">
        <f t="shared" ref="N17:N56" si="2">$E17*22%</f>
        <v>0</v>
      </c>
      <c r="O17" s="299"/>
      <c r="P17" s="288">
        <v>76</v>
      </c>
      <c r="Q17" s="318"/>
      <c r="R17" s="306">
        <f>$E17*22%</f>
        <v>0</v>
      </c>
      <c r="S17" s="299"/>
      <c r="T17" s="288">
        <v>98</v>
      </c>
      <c r="U17" s="318"/>
    </row>
    <row r="18" spans="1:21" x14ac:dyDescent="0.5">
      <c r="A18" s="20">
        <v>2</v>
      </c>
      <c r="B18" s="13" t="s">
        <v>263</v>
      </c>
      <c r="C18" s="281">
        <v>4954400</v>
      </c>
      <c r="D18" s="283">
        <v>0</v>
      </c>
      <c r="E18" s="281"/>
      <c r="F18" s="292">
        <f t="shared" ref="F18:F56" si="3">E18*33%</f>
        <v>0</v>
      </c>
      <c r="G18" s="298"/>
      <c r="H18" s="288">
        <v>33</v>
      </c>
      <c r="I18" s="318"/>
      <c r="J18" s="306">
        <f t="shared" si="1"/>
        <v>0</v>
      </c>
      <c r="K18" s="318"/>
      <c r="L18" s="288">
        <v>55</v>
      </c>
      <c r="M18" s="318"/>
      <c r="N18" s="306">
        <f t="shared" si="2"/>
        <v>0</v>
      </c>
      <c r="O18" s="299"/>
      <c r="P18" s="288">
        <v>76</v>
      </c>
      <c r="Q18" s="318"/>
      <c r="R18" s="306">
        <f t="shared" ref="R18:R56" si="4">$E18*22%</f>
        <v>0</v>
      </c>
      <c r="S18" s="299"/>
      <c r="T18" s="288">
        <v>98</v>
      </c>
      <c r="U18" s="318"/>
    </row>
    <row r="19" spans="1:21" x14ac:dyDescent="0.5">
      <c r="A19" s="20">
        <v>3</v>
      </c>
      <c r="B19" s="13" t="s">
        <v>264</v>
      </c>
      <c r="C19" s="281">
        <v>14236200</v>
      </c>
      <c r="D19" s="283">
        <v>5500000</v>
      </c>
      <c r="E19" s="281"/>
      <c r="F19" s="292">
        <f t="shared" si="3"/>
        <v>0</v>
      </c>
      <c r="G19" s="298"/>
      <c r="H19" s="288">
        <v>33</v>
      </c>
      <c r="I19" s="318"/>
      <c r="J19" s="306">
        <f t="shared" si="1"/>
        <v>0</v>
      </c>
      <c r="K19" s="318"/>
      <c r="L19" s="288">
        <v>55</v>
      </c>
      <c r="M19" s="318"/>
      <c r="N19" s="306">
        <f t="shared" si="2"/>
        <v>0</v>
      </c>
      <c r="O19" s="299"/>
      <c r="P19" s="288">
        <v>76</v>
      </c>
      <c r="Q19" s="318"/>
      <c r="R19" s="306">
        <f t="shared" si="4"/>
        <v>0</v>
      </c>
      <c r="S19" s="299"/>
      <c r="T19" s="288">
        <v>98</v>
      </c>
      <c r="U19" s="318"/>
    </row>
    <row r="20" spans="1:21" x14ac:dyDescent="0.5">
      <c r="A20" s="20">
        <v>4</v>
      </c>
      <c r="B20" s="13" t="s">
        <v>265</v>
      </c>
      <c r="C20" s="281">
        <v>1932900</v>
      </c>
      <c r="D20" s="283">
        <v>0</v>
      </c>
      <c r="E20" s="281"/>
      <c r="F20" s="292">
        <f t="shared" si="3"/>
        <v>0</v>
      </c>
      <c r="G20" s="298"/>
      <c r="H20" s="288">
        <v>33</v>
      </c>
      <c r="I20" s="318"/>
      <c r="J20" s="306">
        <f t="shared" si="1"/>
        <v>0</v>
      </c>
      <c r="K20" s="318"/>
      <c r="L20" s="288">
        <v>55</v>
      </c>
      <c r="M20" s="318"/>
      <c r="N20" s="306">
        <f t="shared" si="2"/>
        <v>0</v>
      </c>
      <c r="O20" s="299"/>
      <c r="P20" s="288">
        <v>76</v>
      </c>
      <c r="Q20" s="318"/>
      <c r="R20" s="306">
        <f t="shared" si="4"/>
        <v>0</v>
      </c>
      <c r="S20" s="299"/>
      <c r="T20" s="288">
        <v>98</v>
      </c>
      <c r="U20" s="318"/>
    </row>
    <row r="21" spans="1:21" x14ac:dyDescent="0.5">
      <c r="A21" s="20">
        <v>5</v>
      </c>
      <c r="B21" s="13" t="s">
        <v>266</v>
      </c>
      <c r="C21" s="281">
        <v>4991900</v>
      </c>
      <c r="D21" s="283">
        <v>0</v>
      </c>
      <c r="E21" s="281"/>
      <c r="F21" s="292">
        <f t="shared" si="3"/>
        <v>0</v>
      </c>
      <c r="G21" s="298"/>
      <c r="H21" s="288">
        <v>33</v>
      </c>
      <c r="I21" s="318"/>
      <c r="J21" s="306">
        <f t="shared" si="1"/>
        <v>0</v>
      </c>
      <c r="K21" s="318"/>
      <c r="L21" s="288">
        <v>55</v>
      </c>
      <c r="M21" s="318"/>
      <c r="N21" s="306">
        <f t="shared" si="2"/>
        <v>0</v>
      </c>
      <c r="O21" s="299"/>
      <c r="P21" s="288">
        <v>76</v>
      </c>
      <c r="Q21" s="318"/>
      <c r="R21" s="306">
        <f t="shared" si="4"/>
        <v>0</v>
      </c>
      <c r="S21" s="299"/>
      <c r="T21" s="288">
        <v>98</v>
      </c>
      <c r="U21" s="318"/>
    </row>
    <row r="22" spans="1:21" x14ac:dyDescent="0.5">
      <c r="A22" s="20">
        <v>6</v>
      </c>
      <c r="B22" s="13" t="s">
        <v>268</v>
      </c>
      <c r="C22" s="281">
        <v>6941400</v>
      </c>
      <c r="D22" s="283">
        <v>2500000</v>
      </c>
      <c r="E22" s="281"/>
      <c r="F22" s="292">
        <f t="shared" si="3"/>
        <v>0</v>
      </c>
      <c r="G22" s="298"/>
      <c r="H22" s="288">
        <v>33</v>
      </c>
      <c r="I22" s="318"/>
      <c r="J22" s="306">
        <f t="shared" si="1"/>
        <v>0</v>
      </c>
      <c r="K22" s="318"/>
      <c r="L22" s="288">
        <v>55</v>
      </c>
      <c r="M22" s="318"/>
      <c r="N22" s="306">
        <f t="shared" si="2"/>
        <v>0</v>
      </c>
      <c r="O22" s="299"/>
      <c r="P22" s="288">
        <v>76</v>
      </c>
      <c r="Q22" s="318"/>
      <c r="R22" s="306">
        <f t="shared" si="4"/>
        <v>0</v>
      </c>
      <c r="S22" s="299"/>
      <c r="T22" s="288">
        <v>98</v>
      </c>
      <c r="U22" s="318"/>
    </row>
    <row r="23" spans="1:21" x14ac:dyDescent="0.5">
      <c r="A23" s="20">
        <v>7</v>
      </c>
      <c r="B23" s="13" t="s">
        <v>267</v>
      </c>
      <c r="C23" s="281">
        <v>7488100</v>
      </c>
      <c r="D23" s="283">
        <v>0</v>
      </c>
      <c r="E23" s="281"/>
      <c r="F23" s="292">
        <f t="shared" si="3"/>
        <v>0</v>
      </c>
      <c r="G23" s="298"/>
      <c r="H23" s="288">
        <v>33</v>
      </c>
      <c r="I23" s="318"/>
      <c r="J23" s="306">
        <f t="shared" si="1"/>
        <v>0</v>
      </c>
      <c r="K23" s="318"/>
      <c r="L23" s="288">
        <v>55</v>
      </c>
      <c r="M23" s="318"/>
      <c r="N23" s="306">
        <f t="shared" si="2"/>
        <v>0</v>
      </c>
      <c r="O23" s="299"/>
      <c r="P23" s="288">
        <v>76</v>
      </c>
      <c r="Q23" s="318"/>
      <c r="R23" s="306">
        <f t="shared" si="4"/>
        <v>0</v>
      </c>
      <c r="S23" s="299"/>
      <c r="T23" s="288">
        <v>98</v>
      </c>
      <c r="U23" s="318"/>
    </row>
    <row r="24" spans="1:21" x14ac:dyDescent="0.5">
      <c r="A24" s="20">
        <v>8</v>
      </c>
      <c r="B24" s="13" t="s">
        <v>269</v>
      </c>
      <c r="C24" s="281">
        <v>4759200</v>
      </c>
      <c r="D24" s="283">
        <v>0</v>
      </c>
      <c r="E24" s="281"/>
      <c r="F24" s="292">
        <f t="shared" si="3"/>
        <v>0</v>
      </c>
      <c r="G24" s="298"/>
      <c r="H24" s="288">
        <v>33</v>
      </c>
      <c r="I24" s="318"/>
      <c r="J24" s="306">
        <f t="shared" si="1"/>
        <v>0</v>
      </c>
      <c r="K24" s="318"/>
      <c r="L24" s="288">
        <v>55</v>
      </c>
      <c r="M24" s="318"/>
      <c r="N24" s="306">
        <f t="shared" si="2"/>
        <v>0</v>
      </c>
      <c r="O24" s="299"/>
      <c r="P24" s="288">
        <v>76</v>
      </c>
      <c r="Q24" s="318"/>
      <c r="R24" s="306">
        <f t="shared" si="4"/>
        <v>0</v>
      </c>
      <c r="S24" s="299"/>
      <c r="T24" s="288">
        <v>98</v>
      </c>
      <c r="U24" s="318"/>
    </row>
    <row r="25" spans="1:21" x14ac:dyDescent="0.5">
      <c r="A25" s="20">
        <v>9</v>
      </c>
      <c r="B25" s="13" t="s">
        <v>270</v>
      </c>
      <c r="C25" s="281">
        <v>3911400</v>
      </c>
      <c r="D25" s="283">
        <v>0</v>
      </c>
      <c r="E25" s="281"/>
      <c r="F25" s="292">
        <f t="shared" si="3"/>
        <v>0</v>
      </c>
      <c r="G25" s="298"/>
      <c r="H25" s="288">
        <v>33</v>
      </c>
      <c r="I25" s="318"/>
      <c r="J25" s="306">
        <f t="shared" si="1"/>
        <v>0</v>
      </c>
      <c r="K25" s="318"/>
      <c r="L25" s="288">
        <v>55</v>
      </c>
      <c r="M25" s="318"/>
      <c r="N25" s="306">
        <f t="shared" si="2"/>
        <v>0</v>
      </c>
      <c r="O25" s="299"/>
      <c r="P25" s="288">
        <v>76</v>
      </c>
      <c r="Q25" s="318"/>
      <c r="R25" s="306">
        <f t="shared" si="4"/>
        <v>0</v>
      </c>
      <c r="S25" s="299"/>
      <c r="T25" s="288">
        <v>98</v>
      </c>
      <c r="U25" s="318"/>
    </row>
    <row r="26" spans="1:21" x14ac:dyDescent="0.5">
      <c r="A26" s="20">
        <v>10</v>
      </c>
      <c r="B26" s="13" t="s">
        <v>271</v>
      </c>
      <c r="C26" s="281">
        <v>8989400</v>
      </c>
      <c r="D26" s="283">
        <v>0</v>
      </c>
      <c r="E26" s="281"/>
      <c r="F26" s="292">
        <f t="shared" si="3"/>
        <v>0</v>
      </c>
      <c r="G26" s="298"/>
      <c r="H26" s="288">
        <v>33</v>
      </c>
      <c r="I26" s="318"/>
      <c r="J26" s="306">
        <f t="shared" si="1"/>
        <v>0</v>
      </c>
      <c r="K26" s="318"/>
      <c r="L26" s="288">
        <v>55</v>
      </c>
      <c r="M26" s="318"/>
      <c r="N26" s="306">
        <f t="shared" si="2"/>
        <v>0</v>
      </c>
      <c r="O26" s="299"/>
      <c r="P26" s="288">
        <v>76</v>
      </c>
      <c r="Q26" s="318"/>
      <c r="R26" s="306">
        <f t="shared" si="4"/>
        <v>0</v>
      </c>
      <c r="S26" s="299"/>
      <c r="T26" s="288">
        <v>98</v>
      </c>
      <c r="U26" s="318"/>
    </row>
    <row r="27" spans="1:21" x14ac:dyDescent="0.5">
      <c r="A27" s="20">
        <v>11</v>
      </c>
      <c r="B27" s="13" t="s">
        <v>272</v>
      </c>
      <c r="C27" s="281">
        <v>2291100</v>
      </c>
      <c r="D27" s="283">
        <v>0</v>
      </c>
      <c r="E27" s="281"/>
      <c r="F27" s="292">
        <f t="shared" si="3"/>
        <v>0</v>
      </c>
      <c r="G27" s="298"/>
      <c r="H27" s="288">
        <v>33</v>
      </c>
      <c r="I27" s="318"/>
      <c r="J27" s="306">
        <f t="shared" si="1"/>
        <v>0</v>
      </c>
      <c r="K27" s="318"/>
      <c r="L27" s="288">
        <v>55</v>
      </c>
      <c r="M27" s="318"/>
      <c r="N27" s="306">
        <f t="shared" si="2"/>
        <v>0</v>
      </c>
      <c r="O27" s="299"/>
      <c r="P27" s="288">
        <v>76</v>
      </c>
      <c r="Q27" s="318"/>
      <c r="R27" s="306">
        <f t="shared" si="4"/>
        <v>0</v>
      </c>
      <c r="S27" s="299"/>
      <c r="T27" s="288">
        <v>98</v>
      </c>
      <c r="U27" s="318"/>
    </row>
    <row r="28" spans="1:21" x14ac:dyDescent="0.5">
      <c r="A28" s="20">
        <v>12</v>
      </c>
      <c r="B28" s="13" t="s">
        <v>273</v>
      </c>
      <c r="C28" s="281">
        <v>3838900</v>
      </c>
      <c r="D28" s="283">
        <v>0</v>
      </c>
      <c r="E28" s="281"/>
      <c r="F28" s="292">
        <f t="shared" si="3"/>
        <v>0</v>
      </c>
      <c r="G28" s="298"/>
      <c r="H28" s="288">
        <v>33</v>
      </c>
      <c r="I28" s="318"/>
      <c r="J28" s="306">
        <f t="shared" si="1"/>
        <v>0</v>
      </c>
      <c r="K28" s="318"/>
      <c r="L28" s="288">
        <v>55</v>
      </c>
      <c r="M28" s="318"/>
      <c r="N28" s="306">
        <f t="shared" si="2"/>
        <v>0</v>
      </c>
      <c r="O28" s="299"/>
      <c r="P28" s="288">
        <v>76</v>
      </c>
      <c r="Q28" s="318"/>
      <c r="R28" s="306">
        <f t="shared" si="4"/>
        <v>0</v>
      </c>
      <c r="S28" s="299"/>
      <c r="T28" s="288">
        <v>98</v>
      </c>
      <c r="U28" s="318"/>
    </row>
    <row r="29" spans="1:21" x14ac:dyDescent="0.5">
      <c r="A29" s="20">
        <v>13</v>
      </c>
      <c r="B29" s="13" t="s">
        <v>274</v>
      </c>
      <c r="C29" s="281">
        <v>1640100</v>
      </c>
      <c r="D29" s="283">
        <v>0</v>
      </c>
      <c r="E29" s="281"/>
      <c r="F29" s="292">
        <f t="shared" si="3"/>
        <v>0</v>
      </c>
      <c r="G29" s="298"/>
      <c r="H29" s="288">
        <v>33</v>
      </c>
      <c r="I29" s="318"/>
      <c r="J29" s="306">
        <f t="shared" si="1"/>
        <v>0</v>
      </c>
      <c r="K29" s="318"/>
      <c r="L29" s="288">
        <v>55</v>
      </c>
      <c r="M29" s="318"/>
      <c r="N29" s="306">
        <f t="shared" si="2"/>
        <v>0</v>
      </c>
      <c r="O29" s="299"/>
      <c r="P29" s="288">
        <v>76</v>
      </c>
      <c r="Q29" s="318"/>
      <c r="R29" s="306">
        <f t="shared" si="4"/>
        <v>0</v>
      </c>
      <c r="S29" s="299"/>
      <c r="T29" s="288">
        <v>98</v>
      </c>
      <c r="U29" s="318"/>
    </row>
    <row r="30" spans="1:21" x14ac:dyDescent="0.5">
      <c r="A30" s="20">
        <v>14</v>
      </c>
      <c r="B30" s="13" t="s">
        <v>275</v>
      </c>
      <c r="C30" s="281">
        <v>1683400</v>
      </c>
      <c r="D30" s="283">
        <v>0</v>
      </c>
      <c r="E30" s="281"/>
      <c r="F30" s="292">
        <f t="shared" si="3"/>
        <v>0</v>
      </c>
      <c r="G30" s="298"/>
      <c r="H30" s="288">
        <v>33</v>
      </c>
      <c r="I30" s="318"/>
      <c r="J30" s="306">
        <f t="shared" si="1"/>
        <v>0</v>
      </c>
      <c r="K30" s="318"/>
      <c r="L30" s="288">
        <v>55</v>
      </c>
      <c r="M30" s="318"/>
      <c r="N30" s="306">
        <f t="shared" si="2"/>
        <v>0</v>
      </c>
      <c r="O30" s="299"/>
      <c r="P30" s="288">
        <v>76</v>
      </c>
      <c r="Q30" s="318"/>
      <c r="R30" s="306">
        <f t="shared" si="4"/>
        <v>0</v>
      </c>
      <c r="S30" s="299"/>
      <c r="T30" s="288">
        <v>98</v>
      </c>
      <c r="U30" s="318"/>
    </row>
    <row r="31" spans="1:21" x14ac:dyDescent="0.5">
      <c r="A31" s="20">
        <v>15</v>
      </c>
      <c r="B31" s="13" t="s">
        <v>276</v>
      </c>
      <c r="C31" s="281">
        <v>1214600</v>
      </c>
      <c r="D31" s="283">
        <v>0</v>
      </c>
      <c r="E31" s="281"/>
      <c r="F31" s="292">
        <f t="shared" si="3"/>
        <v>0</v>
      </c>
      <c r="G31" s="298"/>
      <c r="H31" s="288">
        <v>33</v>
      </c>
      <c r="I31" s="318"/>
      <c r="J31" s="306">
        <f t="shared" si="1"/>
        <v>0</v>
      </c>
      <c r="K31" s="318"/>
      <c r="L31" s="288">
        <v>55</v>
      </c>
      <c r="M31" s="318"/>
      <c r="N31" s="306">
        <f t="shared" si="2"/>
        <v>0</v>
      </c>
      <c r="O31" s="299"/>
      <c r="P31" s="288">
        <v>76</v>
      </c>
      <c r="Q31" s="318"/>
      <c r="R31" s="306">
        <f t="shared" si="4"/>
        <v>0</v>
      </c>
      <c r="S31" s="299"/>
      <c r="T31" s="288">
        <v>98</v>
      </c>
      <c r="U31" s="318"/>
    </row>
    <row r="32" spans="1:21" x14ac:dyDescent="0.5">
      <c r="A32" s="21">
        <v>16</v>
      </c>
      <c r="B32" s="14" t="s">
        <v>277</v>
      </c>
      <c r="C32" s="282">
        <v>500000</v>
      </c>
      <c r="D32" s="284">
        <v>0</v>
      </c>
      <c r="E32" s="282"/>
      <c r="F32" s="301">
        <f t="shared" si="3"/>
        <v>0</v>
      </c>
      <c r="G32" s="302"/>
      <c r="H32" s="289">
        <v>33</v>
      </c>
      <c r="I32" s="319"/>
      <c r="J32" s="307">
        <f t="shared" si="1"/>
        <v>0</v>
      </c>
      <c r="K32" s="319"/>
      <c r="L32" s="289">
        <v>55</v>
      </c>
      <c r="M32" s="319"/>
      <c r="N32" s="307">
        <f t="shared" si="2"/>
        <v>0</v>
      </c>
      <c r="O32" s="321"/>
      <c r="P32" s="289">
        <v>76</v>
      </c>
      <c r="Q32" s="319"/>
      <c r="R32" s="307">
        <f t="shared" si="4"/>
        <v>0</v>
      </c>
      <c r="S32" s="321"/>
      <c r="T32" s="289">
        <v>98</v>
      </c>
      <c r="U32" s="319"/>
    </row>
    <row r="33" spans="1:21" s="236" customFormat="1" x14ac:dyDescent="0.5">
      <c r="A33" s="290"/>
      <c r="B33" s="267" t="s">
        <v>253</v>
      </c>
      <c r="C33" s="285">
        <f t="shared" ref="C33" si="5">SUM(C34:C40)</f>
        <v>447877600</v>
      </c>
      <c r="D33" s="287">
        <f>SUM(D34:D40)</f>
        <v>180127100</v>
      </c>
      <c r="E33" s="285">
        <f t="shared" ref="E33:S33" si="6">SUM(E34:E40)</f>
        <v>0</v>
      </c>
      <c r="F33" s="293">
        <f t="shared" si="6"/>
        <v>0</v>
      </c>
      <c r="G33" s="296">
        <f t="shared" si="6"/>
        <v>0</v>
      </c>
      <c r="H33" s="303">
        <v>33</v>
      </c>
      <c r="I33" s="322"/>
      <c r="J33" s="293">
        <f t="shared" si="1"/>
        <v>0</v>
      </c>
      <c r="K33" s="296">
        <f t="shared" si="6"/>
        <v>0</v>
      </c>
      <c r="L33" s="303">
        <v>55</v>
      </c>
      <c r="M33" s="322"/>
      <c r="N33" s="297">
        <f t="shared" si="2"/>
        <v>0</v>
      </c>
      <c r="O33" s="296">
        <f t="shared" si="6"/>
        <v>0</v>
      </c>
      <c r="P33" s="303">
        <v>76</v>
      </c>
      <c r="Q33" s="322"/>
      <c r="R33" s="305">
        <f t="shared" si="4"/>
        <v>0</v>
      </c>
      <c r="S33" s="296">
        <f t="shared" si="6"/>
        <v>0</v>
      </c>
      <c r="T33" s="303">
        <v>98</v>
      </c>
      <c r="U33" s="322"/>
    </row>
    <row r="34" spans="1:21" x14ac:dyDescent="0.5">
      <c r="A34" s="20">
        <v>1</v>
      </c>
      <c r="B34" s="13" t="s">
        <v>278</v>
      </c>
      <c r="C34" s="281">
        <v>160275400</v>
      </c>
      <c r="D34" s="283">
        <v>88881500</v>
      </c>
      <c r="E34" s="281"/>
      <c r="F34" s="292">
        <f t="shared" si="3"/>
        <v>0</v>
      </c>
      <c r="G34" s="298"/>
      <c r="H34" s="288">
        <v>33</v>
      </c>
      <c r="I34" s="318"/>
      <c r="J34" s="292">
        <f t="shared" si="1"/>
        <v>0</v>
      </c>
      <c r="K34" s="230"/>
      <c r="L34" s="288">
        <v>55</v>
      </c>
      <c r="M34" s="318"/>
      <c r="N34" s="306">
        <f t="shared" si="2"/>
        <v>0</v>
      </c>
      <c r="O34" s="230"/>
      <c r="P34" s="288">
        <v>76</v>
      </c>
      <c r="Q34" s="318"/>
      <c r="R34" s="304">
        <f t="shared" si="4"/>
        <v>0</v>
      </c>
      <c r="S34" s="230"/>
      <c r="T34" s="288">
        <v>98</v>
      </c>
      <c r="U34" s="318"/>
    </row>
    <row r="35" spans="1:21" x14ac:dyDescent="0.5">
      <c r="A35" s="20">
        <v>2</v>
      </c>
      <c r="B35" s="13" t="s">
        <v>279</v>
      </c>
      <c r="C35" s="281">
        <v>41849500</v>
      </c>
      <c r="D35" s="283">
        <v>2700000</v>
      </c>
      <c r="E35" s="281"/>
      <c r="F35" s="292">
        <f t="shared" si="3"/>
        <v>0</v>
      </c>
      <c r="G35" s="298"/>
      <c r="H35" s="288">
        <v>33</v>
      </c>
      <c r="I35" s="318"/>
      <c r="J35" s="292">
        <f t="shared" si="1"/>
        <v>0</v>
      </c>
      <c r="K35" s="230"/>
      <c r="L35" s="288">
        <v>55</v>
      </c>
      <c r="M35" s="318"/>
      <c r="N35" s="306">
        <f t="shared" si="2"/>
        <v>0</v>
      </c>
      <c r="O35" s="230"/>
      <c r="P35" s="288">
        <v>76</v>
      </c>
      <c r="Q35" s="318"/>
      <c r="R35" s="304">
        <f t="shared" si="4"/>
        <v>0</v>
      </c>
      <c r="S35" s="230"/>
      <c r="T35" s="288">
        <v>98</v>
      </c>
      <c r="U35" s="318"/>
    </row>
    <row r="36" spans="1:21" x14ac:dyDescent="0.5">
      <c r="A36" s="20">
        <v>3</v>
      </c>
      <c r="B36" s="13" t="s">
        <v>280</v>
      </c>
      <c r="C36" s="281">
        <v>61880700</v>
      </c>
      <c r="D36" s="283">
        <v>3405000</v>
      </c>
      <c r="E36" s="281"/>
      <c r="F36" s="292">
        <f t="shared" si="3"/>
        <v>0</v>
      </c>
      <c r="G36" s="298"/>
      <c r="H36" s="288">
        <v>33</v>
      </c>
      <c r="I36" s="318"/>
      <c r="J36" s="292">
        <f t="shared" si="1"/>
        <v>0</v>
      </c>
      <c r="K36" s="230"/>
      <c r="L36" s="288">
        <v>55</v>
      </c>
      <c r="M36" s="318"/>
      <c r="N36" s="306">
        <f t="shared" si="2"/>
        <v>0</v>
      </c>
      <c r="O36" s="230"/>
      <c r="P36" s="288">
        <v>76</v>
      </c>
      <c r="Q36" s="318"/>
      <c r="R36" s="304">
        <f t="shared" si="4"/>
        <v>0</v>
      </c>
      <c r="S36" s="230"/>
      <c r="T36" s="288">
        <v>98</v>
      </c>
      <c r="U36" s="318"/>
    </row>
    <row r="37" spans="1:21" x14ac:dyDescent="0.5">
      <c r="A37" s="20">
        <v>4</v>
      </c>
      <c r="B37" s="13" t="s">
        <v>281</v>
      </c>
      <c r="C37" s="281">
        <v>44625400</v>
      </c>
      <c r="D37" s="283">
        <v>15997600</v>
      </c>
      <c r="E37" s="281"/>
      <c r="F37" s="292">
        <f t="shared" si="3"/>
        <v>0</v>
      </c>
      <c r="G37" s="298"/>
      <c r="H37" s="288">
        <v>33</v>
      </c>
      <c r="I37" s="318"/>
      <c r="J37" s="292">
        <f t="shared" si="1"/>
        <v>0</v>
      </c>
      <c r="K37" s="230"/>
      <c r="L37" s="288">
        <v>55</v>
      </c>
      <c r="M37" s="318"/>
      <c r="N37" s="306">
        <f t="shared" si="2"/>
        <v>0</v>
      </c>
      <c r="O37" s="230"/>
      <c r="P37" s="288">
        <v>76</v>
      </c>
      <c r="Q37" s="318"/>
      <c r="R37" s="304">
        <f t="shared" si="4"/>
        <v>0</v>
      </c>
      <c r="S37" s="230"/>
      <c r="T37" s="288">
        <v>98</v>
      </c>
      <c r="U37" s="318"/>
    </row>
    <row r="38" spans="1:21" x14ac:dyDescent="0.5">
      <c r="A38" s="20">
        <v>5</v>
      </c>
      <c r="B38" s="13" t="s">
        <v>282</v>
      </c>
      <c r="C38" s="281">
        <v>82329500</v>
      </c>
      <c r="D38" s="283">
        <v>53170000</v>
      </c>
      <c r="E38" s="281"/>
      <c r="F38" s="292">
        <f t="shared" si="3"/>
        <v>0</v>
      </c>
      <c r="G38" s="298"/>
      <c r="H38" s="288">
        <v>33</v>
      </c>
      <c r="I38" s="318"/>
      <c r="J38" s="292">
        <f t="shared" si="1"/>
        <v>0</v>
      </c>
      <c r="K38" s="230"/>
      <c r="L38" s="288">
        <v>55</v>
      </c>
      <c r="M38" s="318"/>
      <c r="N38" s="306">
        <f t="shared" si="2"/>
        <v>0</v>
      </c>
      <c r="O38" s="230"/>
      <c r="P38" s="288">
        <v>76</v>
      </c>
      <c r="Q38" s="318"/>
      <c r="R38" s="304">
        <f t="shared" si="4"/>
        <v>0</v>
      </c>
      <c r="S38" s="230"/>
      <c r="T38" s="288">
        <v>98</v>
      </c>
      <c r="U38" s="318"/>
    </row>
    <row r="39" spans="1:21" x14ac:dyDescent="0.5">
      <c r="A39" s="20">
        <v>6</v>
      </c>
      <c r="B39" s="13" t="s">
        <v>283</v>
      </c>
      <c r="C39" s="281">
        <v>46798400</v>
      </c>
      <c r="D39" s="283">
        <v>15973000</v>
      </c>
      <c r="E39" s="281"/>
      <c r="F39" s="292">
        <f t="shared" si="3"/>
        <v>0</v>
      </c>
      <c r="G39" s="298"/>
      <c r="H39" s="288">
        <v>33</v>
      </c>
      <c r="I39" s="318"/>
      <c r="J39" s="292">
        <f t="shared" si="1"/>
        <v>0</v>
      </c>
      <c r="K39" s="230"/>
      <c r="L39" s="288">
        <v>55</v>
      </c>
      <c r="M39" s="318"/>
      <c r="N39" s="306">
        <f t="shared" si="2"/>
        <v>0</v>
      </c>
      <c r="O39" s="230"/>
      <c r="P39" s="288">
        <v>76</v>
      </c>
      <c r="Q39" s="318"/>
      <c r="R39" s="304">
        <f t="shared" si="4"/>
        <v>0</v>
      </c>
      <c r="S39" s="230"/>
      <c r="T39" s="288">
        <v>98</v>
      </c>
      <c r="U39" s="318"/>
    </row>
    <row r="40" spans="1:21" x14ac:dyDescent="0.5">
      <c r="A40" s="20">
        <v>7</v>
      </c>
      <c r="B40" s="13" t="s">
        <v>284</v>
      </c>
      <c r="C40" s="281">
        <v>10118700</v>
      </c>
      <c r="D40" s="283">
        <v>0</v>
      </c>
      <c r="E40" s="281"/>
      <c r="F40" s="292">
        <f t="shared" si="3"/>
        <v>0</v>
      </c>
      <c r="G40" s="298"/>
      <c r="H40" s="288">
        <v>33</v>
      </c>
      <c r="I40" s="318"/>
      <c r="J40" s="292">
        <f t="shared" si="1"/>
        <v>0</v>
      </c>
      <c r="K40" s="230"/>
      <c r="L40" s="288">
        <v>55</v>
      </c>
      <c r="M40" s="318"/>
      <c r="N40" s="306">
        <f t="shared" si="2"/>
        <v>0</v>
      </c>
      <c r="O40" s="230"/>
      <c r="P40" s="288">
        <v>76</v>
      </c>
      <c r="Q40" s="318"/>
      <c r="R40" s="304">
        <f t="shared" si="4"/>
        <v>0</v>
      </c>
      <c r="S40" s="230"/>
      <c r="T40" s="288">
        <v>98</v>
      </c>
      <c r="U40" s="318"/>
    </row>
    <row r="41" spans="1:21" s="236" customFormat="1" x14ac:dyDescent="0.5">
      <c r="A41" s="290"/>
      <c r="B41" s="267" t="s">
        <v>254</v>
      </c>
      <c r="C41" s="285">
        <f t="shared" ref="C41" si="7">SUM(C42)</f>
        <v>41430200</v>
      </c>
      <c r="D41" s="285">
        <f>SUM(D42)</f>
        <v>2985000</v>
      </c>
      <c r="E41" s="285">
        <f t="shared" ref="E41:S41" si="8">SUM(E42)</f>
        <v>0</v>
      </c>
      <c r="F41" s="293">
        <f t="shared" si="8"/>
        <v>0</v>
      </c>
      <c r="G41" s="296">
        <f t="shared" si="8"/>
        <v>0</v>
      </c>
      <c r="H41" s="303">
        <v>33</v>
      </c>
      <c r="I41" s="322"/>
      <c r="J41" s="293">
        <f t="shared" si="1"/>
        <v>0</v>
      </c>
      <c r="K41" s="296">
        <f t="shared" si="8"/>
        <v>0</v>
      </c>
      <c r="L41" s="303">
        <v>55</v>
      </c>
      <c r="M41" s="322"/>
      <c r="N41" s="297">
        <f t="shared" si="2"/>
        <v>0</v>
      </c>
      <c r="O41" s="296">
        <f t="shared" si="8"/>
        <v>0</v>
      </c>
      <c r="P41" s="303">
        <v>76</v>
      </c>
      <c r="Q41" s="322"/>
      <c r="R41" s="305">
        <f t="shared" si="4"/>
        <v>0</v>
      </c>
      <c r="S41" s="296">
        <f t="shared" si="8"/>
        <v>0</v>
      </c>
      <c r="T41" s="303">
        <v>98</v>
      </c>
      <c r="U41" s="322"/>
    </row>
    <row r="42" spans="1:21" x14ac:dyDescent="0.5">
      <c r="A42" s="20">
        <v>1</v>
      </c>
      <c r="B42" s="129" t="s">
        <v>285</v>
      </c>
      <c r="C42" s="281">
        <v>41430200</v>
      </c>
      <c r="D42" s="283">
        <v>2985000</v>
      </c>
      <c r="E42" s="281"/>
      <c r="F42" s="292">
        <f t="shared" si="3"/>
        <v>0</v>
      </c>
      <c r="G42" s="298"/>
      <c r="H42" s="288">
        <v>33</v>
      </c>
      <c r="I42" s="318"/>
      <c r="J42" s="292">
        <f t="shared" si="1"/>
        <v>0</v>
      </c>
      <c r="K42" s="230"/>
      <c r="L42" s="288">
        <v>55</v>
      </c>
      <c r="M42" s="318"/>
      <c r="N42" s="306">
        <f t="shared" si="2"/>
        <v>0</v>
      </c>
      <c r="O42" s="230"/>
      <c r="P42" s="288">
        <v>76</v>
      </c>
      <c r="Q42" s="318"/>
      <c r="R42" s="304">
        <f t="shared" si="4"/>
        <v>0</v>
      </c>
      <c r="S42" s="230"/>
      <c r="T42" s="288">
        <v>98</v>
      </c>
      <c r="U42" s="318"/>
    </row>
    <row r="43" spans="1:21" s="236" customFormat="1" x14ac:dyDescent="0.5">
      <c r="A43" s="290"/>
      <c r="B43" s="267" t="s">
        <v>255</v>
      </c>
      <c r="C43" s="285">
        <f t="shared" ref="C43" si="9">SUM(C44:C45)</f>
        <v>179631600</v>
      </c>
      <c r="D43" s="287">
        <f>SUM(D44:D45)</f>
        <v>78027000</v>
      </c>
      <c r="E43" s="285">
        <f t="shared" ref="E43:S43" si="10">SUM(E44:E45)</f>
        <v>0</v>
      </c>
      <c r="F43" s="293">
        <f t="shared" si="10"/>
        <v>0</v>
      </c>
      <c r="G43" s="296">
        <f t="shared" si="10"/>
        <v>0</v>
      </c>
      <c r="H43" s="303">
        <v>33</v>
      </c>
      <c r="I43" s="322"/>
      <c r="J43" s="293">
        <f t="shared" si="1"/>
        <v>0</v>
      </c>
      <c r="K43" s="296">
        <f t="shared" si="10"/>
        <v>0</v>
      </c>
      <c r="L43" s="303">
        <v>55</v>
      </c>
      <c r="M43" s="322"/>
      <c r="N43" s="297">
        <f t="shared" si="2"/>
        <v>0</v>
      </c>
      <c r="O43" s="296">
        <f t="shared" si="10"/>
        <v>0</v>
      </c>
      <c r="P43" s="303">
        <v>76</v>
      </c>
      <c r="Q43" s="322"/>
      <c r="R43" s="305">
        <f t="shared" si="4"/>
        <v>0</v>
      </c>
      <c r="S43" s="296">
        <f t="shared" si="10"/>
        <v>0</v>
      </c>
      <c r="T43" s="303">
        <v>98</v>
      </c>
      <c r="U43" s="322"/>
    </row>
    <row r="44" spans="1:21" x14ac:dyDescent="0.5">
      <c r="A44" s="20">
        <v>1</v>
      </c>
      <c r="B44" s="13" t="s">
        <v>290</v>
      </c>
      <c r="C44" s="281">
        <v>69892100</v>
      </c>
      <c r="D44" s="283">
        <v>5100000</v>
      </c>
      <c r="E44" s="281"/>
      <c r="F44" s="292">
        <f t="shared" si="3"/>
        <v>0</v>
      </c>
      <c r="G44" s="298"/>
      <c r="H44" s="288">
        <v>33</v>
      </c>
      <c r="I44" s="318"/>
      <c r="J44" s="292">
        <f t="shared" si="1"/>
        <v>0</v>
      </c>
      <c r="K44" s="230"/>
      <c r="L44" s="288">
        <v>55</v>
      </c>
      <c r="M44" s="318"/>
      <c r="N44" s="306">
        <f t="shared" si="2"/>
        <v>0</v>
      </c>
      <c r="O44" s="230"/>
      <c r="P44" s="288">
        <v>76</v>
      </c>
      <c r="Q44" s="318"/>
      <c r="R44" s="304">
        <f t="shared" si="4"/>
        <v>0</v>
      </c>
      <c r="S44" s="230"/>
      <c r="T44" s="288">
        <v>98</v>
      </c>
      <c r="U44" s="318"/>
    </row>
    <row r="45" spans="1:21" x14ac:dyDescent="0.5">
      <c r="A45" s="20">
        <v>2</v>
      </c>
      <c r="B45" s="13" t="s">
        <v>291</v>
      </c>
      <c r="C45" s="281">
        <v>109739500</v>
      </c>
      <c r="D45" s="283">
        <v>72927000</v>
      </c>
      <c r="E45" s="281"/>
      <c r="F45" s="292">
        <f t="shared" si="3"/>
        <v>0</v>
      </c>
      <c r="G45" s="298"/>
      <c r="H45" s="288">
        <v>33</v>
      </c>
      <c r="I45" s="318"/>
      <c r="J45" s="292">
        <f t="shared" si="1"/>
        <v>0</v>
      </c>
      <c r="K45" s="230"/>
      <c r="L45" s="288">
        <v>55</v>
      </c>
      <c r="M45" s="318"/>
      <c r="N45" s="306">
        <f t="shared" si="2"/>
        <v>0</v>
      </c>
      <c r="O45" s="230"/>
      <c r="P45" s="288">
        <v>76</v>
      </c>
      <c r="Q45" s="318"/>
      <c r="R45" s="304">
        <f t="shared" si="4"/>
        <v>0</v>
      </c>
      <c r="S45" s="230"/>
      <c r="T45" s="288">
        <v>98</v>
      </c>
      <c r="U45" s="318"/>
    </row>
    <row r="46" spans="1:21" s="236" customFormat="1" x14ac:dyDescent="0.5">
      <c r="A46" s="290"/>
      <c r="B46" s="267" t="s">
        <v>256</v>
      </c>
      <c r="C46" s="285">
        <f t="shared" ref="C46" si="11">SUM(C47:C50)</f>
        <v>196226800</v>
      </c>
      <c r="D46" s="287">
        <f>SUM(D47:D50)</f>
        <v>42765500</v>
      </c>
      <c r="E46" s="285">
        <f t="shared" ref="E46:S46" si="12">SUM(E47:E50)</f>
        <v>0</v>
      </c>
      <c r="F46" s="293">
        <f t="shared" si="12"/>
        <v>0</v>
      </c>
      <c r="G46" s="296">
        <f t="shared" si="12"/>
        <v>0</v>
      </c>
      <c r="H46" s="303">
        <v>33</v>
      </c>
      <c r="I46" s="322"/>
      <c r="J46" s="293">
        <f t="shared" si="1"/>
        <v>0</v>
      </c>
      <c r="K46" s="296">
        <f t="shared" si="12"/>
        <v>0</v>
      </c>
      <c r="L46" s="303">
        <v>55</v>
      </c>
      <c r="M46" s="322"/>
      <c r="N46" s="297">
        <f t="shared" si="2"/>
        <v>0</v>
      </c>
      <c r="O46" s="296">
        <f t="shared" si="12"/>
        <v>0</v>
      </c>
      <c r="P46" s="303">
        <v>76</v>
      </c>
      <c r="Q46" s="322"/>
      <c r="R46" s="305">
        <f t="shared" si="4"/>
        <v>0</v>
      </c>
      <c r="S46" s="296">
        <f t="shared" si="12"/>
        <v>0</v>
      </c>
      <c r="T46" s="303">
        <v>98</v>
      </c>
      <c r="U46" s="322"/>
    </row>
    <row r="47" spans="1:21" x14ac:dyDescent="0.5">
      <c r="A47" s="20">
        <v>1</v>
      </c>
      <c r="B47" s="13" t="s">
        <v>287</v>
      </c>
      <c r="C47" s="281">
        <v>71950400</v>
      </c>
      <c r="D47" s="283">
        <v>2160000</v>
      </c>
      <c r="E47" s="281"/>
      <c r="F47" s="292">
        <f t="shared" si="3"/>
        <v>0</v>
      </c>
      <c r="G47" s="298"/>
      <c r="H47" s="288">
        <v>33</v>
      </c>
      <c r="I47" s="318"/>
      <c r="J47" s="292">
        <f t="shared" si="1"/>
        <v>0</v>
      </c>
      <c r="K47" s="230"/>
      <c r="L47" s="288">
        <v>55</v>
      </c>
      <c r="M47" s="318"/>
      <c r="N47" s="306">
        <f t="shared" si="2"/>
        <v>0</v>
      </c>
      <c r="O47" s="230"/>
      <c r="P47" s="288">
        <v>76</v>
      </c>
      <c r="Q47" s="318"/>
      <c r="R47" s="304">
        <f t="shared" si="4"/>
        <v>0</v>
      </c>
      <c r="S47" s="230"/>
      <c r="T47" s="288">
        <v>98</v>
      </c>
      <c r="U47" s="318"/>
    </row>
    <row r="48" spans="1:21" x14ac:dyDescent="0.5">
      <c r="A48" s="20">
        <v>2</v>
      </c>
      <c r="B48" s="13" t="s">
        <v>288</v>
      </c>
      <c r="C48" s="281">
        <v>20031800</v>
      </c>
      <c r="D48" s="283">
        <v>0</v>
      </c>
      <c r="E48" s="281"/>
      <c r="F48" s="292">
        <f t="shared" si="3"/>
        <v>0</v>
      </c>
      <c r="G48" s="298"/>
      <c r="H48" s="288">
        <v>33</v>
      </c>
      <c r="I48" s="318"/>
      <c r="J48" s="292">
        <f t="shared" si="1"/>
        <v>0</v>
      </c>
      <c r="K48" s="230"/>
      <c r="L48" s="288">
        <v>55</v>
      </c>
      <c r="M48" s="318"/>
      <c r="N48" s="306">
        <f t="shared" si="2"/>
        <v>0</v>
      </c>
      <c r="O48" s="230"/>
      <c r="P48" s="288">
        <v>76</v>
      </c>
      <c r="Q48" s="318"/>
      <c r="R48" s="304">
        <f t="shared" si="4"/>
        <v>0</v>
      </c>
      <c r="S48" s="230"/>
      <c r="T48" s="288">
        <v>98</v>
      </c>
      <c r="U48" s="318"/>
    </row>
    <row r="49" spans="1:21" x14ac:dyDescent="0.5">
      <c r="A49" s="20">
        <v>3</v>
      </c>
      <c r="B49" s="13" t="s">
        <v>289</v>
      </c>
      <c r="C49" s="281">
        <v>57029700</v>
      </c>
      <c r="D49" s="283">
        <v>23362500</v>
      </c>
      <c r="E49" s="281"/>
      <c r="F49" s="292">
        <f t="shared" si="3"/>
        <v>0</v>
      </c>
      <c r="G49" s="298"/>
      <c r="H49" s="288">
        <v>33</v>
      </c>
      <c r="I49" s="318"/>
      <c r="J49" s="292">
        <f t="shared" si="1"/>
        <v>0</v>
      </c>
      <c r="K49" s="230"/>
      <c r="L49" s="288">
        <v>55</v>
      </c>
      <c r="M49" s="318"/>
      <c r="N49" s="306">
        <f t="shared" si="2"/>
        <v>0</v>
      </c>
      <c r="O49" s="230"/>
      <c r="P49" s="288">
        <v>76</v>
      </c>
      <c r="Q49" s="318"/>
      <c r="R49" s="304">
        <f t="shared" si="4"/>
        <v>0</v>
      </c>
      <c r="S49" s="230"/>
      <c r="T49" s="288">
        <v>98</v>
      </c>
      <c r="U49" s="318"/>
    </row>
    <row r="50" spans="1:21" x14ac:dyDescent="0.5">
      <c r="A50" s="20">
        <v>4</v>
      </c>
      <c r="B50" s="13" t="s">
        <v>286</v>
      </c>
      <c r="C50" s="281">
        <v>47214900</v>
      </c>
      <c r="D50" s="283">
        <v>17243000</v>
      </c>
      <c r="E50" s="281"/>
      <c r="F50" s="292">
        <f t="shared" si="3"/>
        <v>0</v>
      </c>
      <c r="G50" s="298"/>
      <c r="H50" s="288">
        <v>33</v>
      </c>
      <c r="I50" s="318"/>
      <c r="J50" s="292">
        <f t="shared" si="1"/>
        <v>0</v>
      </c>
      <c r="K50" s="230"/>
      <c r="L50" s="288">
        <v>55</v>
      </c>
      <c r="M50" s="318"/>
      <c r="N50" s="306">
        <f t="shared" si="2"/>
        <v>0</v>
      </c>
      <c r="O50" s="230"/>
      <c r="P50" s="288">
        <v>76</v>
      </c>
      <c r="Q50" s="318"/>
      <c r="R50" s="304">
        <f t="shared" si="4"/>
        <v>0</v>
      </c>
      <c r="S50" s="230"/>
      <c r="T50" s="288">
        <v>98</v>
      </c>
      <c r="U50" s="318"/>
    </row>
    <row r="51" spans="1:21" s="236" customFormat="1" x14ac:dyDescent="0.5">
      <c r="A51" s="290"/>
      <c r="B51" s="267" t="s">
        <v>292</v>
      </c>
      <c r="C51" s="285">
        <f t="shared" ref="C51" si="13">SUM(C52:C56)</f>
        <v>158940700</v>
      </c>
      <c r="D51" s="287">
        <f>SUM(D52:D56)</f>
        <v>45504900</v>
      </c>
      <c r="E51" s="285">
        <f>SUM(E52:E56)</f>
        <v>0</v>
      </c>
      <c r="F51" s="293">
        <f t="shared" ref="F51:S51" si="14">SUM(F52:F56)</f>
        <v>0</v>
      </c>
      <c r="G51" s="296">
        <f t="shared" si="14"/>
        <v>0</v>
      </c>
      <c r="H51" s="303">
        <v>33</v>
      </c>
      <c r="I51" s="322"/>
      <c r="J51" s="293">
        <f t="shared" si="1"/>
        <v>0</v>
      </c>
      <c r="K51" s="296">
        <f t="shared" si="14"/>
        <v>0</v>
      </c>
      <c r="L51" s="303">
        <v>55</v>
      </c>
      <c r="M51" s="322"/>
      <c r="N51" s="297">
        <f t="shared" si="2"/>
        <v>0</v>
      </c>
      <c r="O51" s="296">
        <f t="shared" si="14"/>
        <v>0</v>
      </c>
      <c r="P51" s="303">
        <v>76</v>
      </c>
      <c r="Q51" s="322"/>
      <c r="R51" s="305">
        <f t="shared" si="4"/>
        <v>0</v>
      </c>
      <c r="S51" s="296">
        <f t="shared" si="14"/>
        <v>0</v>
      </c>
      <c r="T51" s="303">
        <v>98</v>
      </c>
      <c r="U51" s="322"/>
    </row>
    <row r="52" spans="1:21" x14ac:dyDescent="0.5">
      <c r="A52" s="20">
        <v>1</v>
      </c>
      <c r="B52" s="13" t="s">
        <v>294</v>
      </c>
      <c r="C52" s="281">
        <v>65300100</v>
      </c>
      <c r="D52" s="283">
        <v>4400000</v>
      </c>
      <c r="E52" s="281"/>
      <c r="F52" s="292">
        <f t="shared" si="3"/>
        <v>0</v>
      </c>
      <c r="G52" s="298"/>
      <c r="H52" s="288">
        <v>33</v>
      </c>
      <c r="I52" s="318"/>
      <c r="J52" s="292">
        <f t="shared" si="1"/>
        <v>0</v>
      </c>
      <c r="K52" s="230"/>
      <c r="L52" s="288">
        <v>55</v>
      </c>
      <c r="M52" s="318"/>
      <c r="N52" s="306">
        <f t="shared" si="2"/>
        <v>0</v>
      </c>
      <c r="O52" s="230"/>
      <c r="P52" s="288">
        <v>76</v>
      </c>
      <c r="Q52" s="318"/>
      <c r="R52" s="304">
        <f t="shared" si="4"/>
        <v>0</v>
      </c>
      <c r="S52" s="230"/>
      <c r="T52" s="288">
        <v>98</v>
      </c>
      <c r="U52" s="318"/>
    </row>
    <row r="53" spans="1:21" x14ac:dyDescent="0.5">
      <c r="A53" s="20">
        <v>2</v>
      </c>
      <c r="B53" s="13" t="s">
        <v>295</v>
      </c>
      <c r="C53" s="281">
        <v>54846600</v>
      </c>
      <c r="D53" s="283">
        <v>35418600</v>
      </c>
      <c r="E53" s="281"/>
      <c r="F53" s="292">
        <f t="shared" si="3"/>
        <v>0</v>
      </c>
      <c r="G53" s="298"/>
      <c r="H53" s="288">
        <v>33</v>
      </c>
      <c r="I53" s="318"/>
      <c r="J53" s="292">
        <f t="shared" si="1"/>
        <v>0</v>
      </c>
      <c r="K53" s="230"/>
      <c r="L53" s="288">
        <v>55</v>
      </c>
      <c r="M53" s="318"/>
      <c r="N53" s="306">
        <f t="shared" si="2"/>
        <v>0</v>
      </c>
      <c r="O53" s="230"/>
      <c r="P53" s="288">
        <v>76</v>
      </c>
      <c r="Q53" s="318"/>
      <c r="R53" s="304">
        <f t="shared" si="4"/>
        <v>0</v>
      </c>
      <c r="S53" s="230"/>
      <c r="T53" s="288">
        <v>98</v>
      </c>
      <c r="U53" s="318"/>
    </row>
    <row r="54" spans="1:21" x14ac:dyDescent="0.5">
      <c r="A54" s="20">
        <v>3</v>
      </c>
      <c r="B54" s="13" t="s">
        <v>293</v>
      </c>
      <c r="C54" s="281">
        <v>24081900</v>
      </c>
      <c r="D54" s="283">
        <v>5686300</v>
      </c>
      <c r="E54" s="281"/>
      <c r="F54" s="292">
        <f t="shared" si="3"/>
        <v>0</v>
      </c>
      <c r="G54" s="298"/>
      <c r="H54" s="288">
        <v>33</v>
      </c>
      <c r="I54" s="318"/>
      <c r="J54" s="292">
        <f t="shared" si="1"/>
        <v>0</v>
      </c>
      <c r="K54" s="230"/>
      <c r="L54" s="288">
        <v>55</v>
      </c>
      <c r="M54" s="318"/>
      <c r="N54" s="306">
        <f t="shared" si="2"/>
        <v>0</v>
      </c>
      <c r="O54" s="230"/>
      <c r="P54" s="288">
        <v>76</v>
      </c>
      <c r="Q54" s="318"/>
      <c r="R54" s="304">
        <f t="shared" si="4"/>
        <v>0</v>
      </c>
      <c r="S54" s="230"/>
      <c r="T54" s="288">
        <v>98</v>
      </c>
      <c r="U54" s="318"/>
    </row>
    <row r="55" spans="1:21" x14ac:dyDescent="0.5">
      <c r="A55" s="20">
        <v>4</v>
      </c>
      <c r="B55" s="13" t="s">
        <v>297</v>
      </c>
      <c r="C55" s="281">
        <v>5342000</v>
      </c>
      <c r="D55" s="283">
        <v>0</v>
      </c>
      <c r="E55" s="281"/>
      <c r="F55" s="292">
        <f t="shared" si="3"/>
        <v>0</v>
      </c>
      <c r="G55" s="298"/>
      <c r="H55" s="288">
        <v>33</v>
      </c>
      <c r="I55" s="318"/>
      <c r="J55" s="292">
        <f t="shared" si="1"/>
        <v>0</v>
      </c>
      <c r="K55" s="230"/>
      <c r="L55" s="288">
        <v>55</v>
      </c>
      <c r="M55" s="318"/>
      <c r="N55" s="306">
        <f t="shared" si="2"/>
        <v>0</v>
      </c>
      <c r="O55" s="230"/>
      <c r="P55" s="288">
        <v>76</v>
      </c>
      <c r="Q55" s="318"/>
      <c r="R55" s="304">
        <f t="shared" si="4"/>
        <v>0</v>
      </c>
      <c r="S55" s="230"/>
      <c r="T55" s="288">
        <v>98</v>
      </c>
      <c r="U55" s="318"/>
    </row>
    <row r="56" spans="1:21" x14ac:dyDescent="0.5">
      <c r="A56" s="20">
        <v>5</v>
      </c>
      <c r="B56" s="13" t="s">
        <v>296</v>
      </c>
      <c r="C56" s="281">
        <v>9370100</v>
      </c>
      <c r="D56" s="283">
        <v>0</v>
      </c>
      <c r="E56" s="281"/>
      <c r="F56" s="292">
        <f t="shared" si="3"/>
        <v>0</v>
      </c>
      <c r="G56" s="298"/>
      <c r="H56" s="288">
        <v>33</v>
      </c>
      <c r="I56" s="318"/>
      <c r="J56" s="292">
        <f t="shared" si="1"/>
        <v>0</v>
      </c>
      <c r="K56" s="230"/>
      <c r="L56" s="288">
        <v>55</v>
      </c>
      <c r="M56" s="318"/>
      <c r="N56" s="306">
        <f t="shared" si="2"/>
        <v>0</v>
      </c>
      <c r="O56" s="230"/>
      <c r="P56" s="288">
        <v>76</v>
      </c>
      <c r="Q56" s="318"/>
      <c r="R56" s="304">
        <f t="shared" si="4"/>
        <v>0</v>
      </c>
      <c r="S56" s="230"/>
      <c r="T56" s="288">
        <v>98</v>
      </c>
      <c r="U56" s="318"/>
    </row>
    <row r="57" spans="1:21" s="3" customFormat="1" x14ac:dyDescent="0.2">
      <c r="A57" s="587" t="s">
        <v>58</v>
      </c>
      <c r="B57" s="588"/>
      <c r="C57" s="315">
        <f>SUM(C16,C33,C41,C43,C46,C51)</f>
        <v>1263921900</v>
      </c>
      <c r="D57" s="315">
        <f>SUM(D16,D33,D41,D43,D46,D51)</f>
        <v>380163700</v>
      </c>
      <c r="E57" s="315">
        <f>SUM(E16,E33,E41,E43,E46,E51)</f>
        <v>0</v>
      </c>
      <c r="F57" s="309">
        <f>SUM(F16,F33,F41,F43,F46,F51)</f>
        <v>0</v>
      </c>
      <c r="G57" s="310">
        <f>SUM(G16,G33,G41,G43,G46,G51)</f>
        <v>0</v>
      </c>
      <c r="H57" s="317">
        <v>33</v>
      </c>
      <c r="I57" s="320"/>
      <c r="J57" s="309">
        <f>SUM(J16,J33,J41,J43,J46,J51)</f>
        <v>0</v>
      </c>
      <c r="K57" s="310">
        <f>SUM(K16,K33,K41,K43,K46,K51)</f>
        <v>0</v>
      </c>
      <c r="L57" s="317">
        <v>55</v>
      </c>
      <c r="M57" s="320"/>
      <c r="N57" s="309">
        <f>SUM(N16,N33,N41,N43,N46,N51)</f>
        <v>0</v>
      </c>
      <c r="O57" s="310">
        <f>SUM(O16,O33,O41,O43,O46,O51)</f>
        <v>0</v>
      </c>
      <c r="P57" s="317">
        <v>76</v>
      </c>
      <c r="Q57" s="320"/>
      <c r="R57" s="309">
        <f>SUM(R16,R33,R41,R43,R46,R51)</f>
        <v>0</v>
      </c>
      <c r="S57" s="310">
        <f>SUM(S16,S33,S41,S43,S46,S51)</f>
        <v>0</v>
      </c>
      <c r="T57" s="317">
        <v>98</v>
      </c>
      <c r="U57" s="320"/>
    </row>
  </sheetData>
  <mergeCells count="22">
    <mergeCell ref="A1:U1"/>
    <mergeCell ref="A3:U3"/>
    <mergeCell ref="A4:U4"/>
    <mergeCell ref="A9:U9"/>
    <mergeCell ref="A10:U10"/>
    <mergeCell ref="A2:U2"/>
    <mergeCell ref="A57:B57"/>
    <mergeCell ref="N13:Q13"/>
    <mergeCell ref="R13:U13"/>
    <mergeCell ref="F14:G14"/>
    <mergeCell ref="H14:I14"/>
    <mergeCell ref="J14:K14"/>
    <mergeCell ref="L14:M14"/>
    <mergeCell ref="N14:O14"/>
    <mergeCell ref="P14:Q14"/>
    <mergeCell ref="R14:S14"/>
    <mergeCell ref="T14:U14"/>
    <mergeCell ref="A12:A15"/>
    <mergeCell ref="B12:B15"/>
    <mergeCell ref="F12:U12"/>
    <mergeCell ref="F13:I13"/>
    <mergeCell ref="J13:M13"/>
  </mergeCells>
  <pageMargins left="0.6692913385826772" right="0.19685039370078741" top="0.70866141732283472" bottom="0.39370078740157483" header="0.31496062992125984" footer="0.31496062992125984"/>
  <pageSetup paperSize="9" scale="59" orientation="landscape" r:id="rId1"/>
  <rowBreaks count="1" manualBreakCount="1">
    <brk id="32" max="20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view="pageBreakPreview" topLeftCell="A37" zoomScale="70" zoomScaleNormal="80" zoomScaleSheetLayoutView="70" workbookViewId="0">
      <selection activeCell="C15" sqref="C15"/>
    </sheetView>
  </sheetViews>
  <sheetFormatPr defaultRowHeight="23.25" x14ac:dyDescent="0.5"/>
  <cols>
    <col min="1" max="1" width="5.125" style="1" bestFit="1" customWidth="1"/>
    <col min="2" max="2" width="32.625" style="455" customWidth="1"/>
    <col min="3" max="3" width="13.75" style="1" bestFit="1" customWidth="1"/>
    <col min="4" max="4" width="13.625" style="1" customWidth="1"/>
    <col min="5" max="5" width="13.125" style="1" customWidth="1"/>
    <col min="6" max="7" width="7.625" style="1" customWidth="1"/>
    <col min="8" max="8" width="13.625" style="1" customWidth="1"/>
    <col min="9" max="9" width="13.125" style="1" customWidth="1"/>
    <col min="10" max="11" width="7.625" style="1" customWidth="1"/>
    <col min="12" max="12" width="13.625" style="1" customWidth="1"/>
    <col min="13" max="13" width="13.125" style="1" customWidth="1"/>
    <col min="14" max="15" width="7.625" style="1" customWidth="1"/>
    <col min="16" max="16" width="14.125" style="1" customWidth="1"/>
    <col min="17" max="17" width="13.125" style="1" customWidth="1"/>
    <col min="18" max="19" width="7.625" style="1" customWidth="1"/>
    <col min="20" max="16384" width="9" style="1"/>
  </cols>
  <sheetData>
    <row r="1" spans="1:19" ht="29.25" x14ac:dyDescent="0.5">
      <c r="A1" s="553" t="s">
        <v>524</v>
      </c>
      <c r="B1" s="553"/>
      <c r="C1" s="553"/>
      <c r="D1" s="553"/>
      <c r="E1" s="553"/>
      <c r="F1" s="553"/>
      <c r="G1" s="553"/>
      <c r="H1" s="553"/>
      <c r="I1" s="553"/>
      <c r="J1" s="634"/>
      <c r="K1" s="634"/>
      <c r="L1" s="634"/>
      <c r="M1" s="634"/>
      <c r="N1" s="634"/>
      <c r="O1" s="634"/>
      <c r="P1" s="634"/>
      <c r="Q1" s="634"/>
      <c r="R1" s="634"/>
      <c r="S1" s="634"/>
    </row>
    <row r="2" spans="1:19" ht="29.25" x14ac:dyDescent="0.5">
      <c r="A2" s="553" t="s">
        <v>435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</row>
    <row r="3" spans="1:19" ht="26.25" x14ac:dyDescent="0.55000000000000004">
      <c r="A3" s="312"/>
      <c r="B3" s="448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3"/>
      <c r="Q3" s="313"/>
      <c r="R3" s="313"/>
      <c r="S3" s="313"/>
    </row>
    <row r="4" spans="1:19" ht="26.25" x14ac:dyDescent="0.55000000000000004">
      <c r="A4" s="583" t="s">
        <v>523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133"/>
      <c r="P4" s="314"/>
      <c r="Q4" s="314"/>
      <c r="R4" s="313"/>
      <c r="S4" s="313"/>
    </row>
    <row r="5" spans="1:19" ht="26.25" x14ac:dyDescent="0.55000000000000004">
      <c r="A5" s="133"/>
      <c r="B5" s="449" t="s">
        <v>440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314"/>
      <c r="Q5" s="314"/>
      <c r="R5" s="313"/>
      <c r="S5" s="313"/>
    </row>
    <row r="6" spans="1:19" ht="26.25" x14ac:dyDescent="0.55000000000000004">
      <c r="A6" s="133"/>
      <c r="B6" s="449" t="s">
        <v>441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314"/>
      <c r="Q6" s="314"/>
      <c r="R6" s="313"/>
      <c r="S6" s="313"/>
    </row>
    <row r="7" spans="1:19" ht="26.25" x14ac:dyDescent="0.55000000000000004">
      <c r="A7" s="133"/>
      <c r="B7" s="449" t="s">
        <v>442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314"/>
      <c r="Q7" s="314"/>
      <c r="R7" s="313"/>
      <c r="S7" s="313"/>
    </row>
    <row r="8" spans="1:19" ht="26.25" x14ac:dyDescent="0.55000000000000004">
      <c r="A8" s="133"/>
      <c r="B8" s="449" t="s">
        <v>443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314"/>
      <c r="Q8" s="314"/>
      <c r="R8" s="313"/>
      <c r="S8" s="313"/>
    </row>
    <row r="9" spans="1:19" ht="26.25" x14ac:dyDescent="0.55000000000000004">
      <c r="A9" s="583" t="s">
        <v>163</v>
      </c>
      <c r="B9" s="583"/>
      <c r="C9" s="583"/>
      <c r="D9" s="583"/>
      <c r="E9" s="583"/>
      <c r="F9" s="583"/>
      <c r="G9" s="583"/>
      <c r="H9" s="583"/>
      <c r="I9" s="583"/>
      <c r="J9" s="583"/>
      <c r="K9" s="583"/>
      <c r="L9" s="583"/>
      <c r="M9" s="583"/>
      <c r="N9" s="583"/>
      <c r="O9" s="133"/>
      <c r="P9" s="314"/>
      <c r="Q9" s="314"/>
      <c r="R9" s="313"/>
      <c r="S9" s="313"/>
    </row>
    <row r="10" spans="1:19" ht="26.25" x14ac:dyDescent="0.55000000000000004">
      <c r="A10" s="583" t="s">
        <v>168</v>
      </c>
      <c r="B10" s="583"/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3"/>
      <c r="N10" s="583"/>
      <c r="O10" s="133"/>
      <c r="P10" s="314"/>
      <c r="Q10" s="314"/>
      <c r="R10" s="313"/>
      <c r="S10" s="313"/>
    </row>
    <row r="12" spans="1:19" s="276" customFormat="1" ht="23.25" customHeight="1" x14ac:dyDescent="0.2">
      <c r="A12" s="558" t="s">
        <v>0</v>
      </c>
      <c r="B12" s="635" t="s">
        <v>379</v>
      </c>
      <c r="C12" s="437" t="s">
        <v>320</v>
      </c>
      <c r="D12" s="557" t="s">
        <v>522</v>
      </c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</row>
    <row r="13" spans="1:19" s="276" customFormat="1" x14ac:dyDescent="0.2">
      <c r="A13" s="578"/>
      <c r="B13" s="636"/>
      <c r="C13" s="438" t="s">
        <v>318</v>
      </c>
      <c r="D13" s="557" t="s">
        <v>401</v>
      </c>
      <c r="E13" s="557"/>
      <c r="F13" s="557"/>
      <c r="G13" s="557"/>
      <c r="H13" s="579" t="s">
        <v>402</v>
      </c>
      <c r="I13" s="582"/>
      <c r="J13" s="582"/>
      <c r="K13" s="580"/>
      <c r="L13" s="579" t="s">
        <v>403</v>
      </c>
      <c r="M13" s="582"/>
      <c r="N13" s="582"/>
      <c r="O13" s="580"/>
      <c r="P13" s="579" t="s">
        <v>404</v>
      </c>
      <c r="Q13" s="582"/>
      <c r="R13" s="582"/>
      <c r="S13" s="580"/>
    </row>
    <row r="14" spans="1:19" s="276" customFormat="1" ht="23.25" customHeight="1" x14ac:dyDescent="0.2">
      <c r="A14" s="578"/>
      <c r="B14" s="636"/>
      <c r="C14" s="438" t="s">
        <v>396</v>
      </c>
      <c r="D14" s="557" t="s">
        <v>83</v>
      </c>
      <c r="E14" s="557"/>
      <c r="F14" s="573" t="s">
        <v>82</v>
      </c>
      <c r="G14" s="575"/>
      <c r="H14" s="557" t="s">
        <v>83</v>
      </c>
      <c r="I14" s="557"/>
      <c r="J14" s="573" t="s">
        <v>82</v>
      </c>
      <c r="K14" s="575"/>
      <c r="L14" s="557" t="s">
        <v>83</v>
      </c>
      <c r="M14" s="557"/>
      <c r="N14" s="573" t="s">
        <v>82</v>
      </c>
      <c r="O14" s="575"/>
      <c r="P14" s="557" t="s">
        <v>83</v>
      </c>
      <c r="Q14" s="557"/>
      <c r="R14" s="573" t="s">
        <v>82</v>
      </c>
      <c r="S14" s="575"/>
    </row>
    <row r="15" spans="1:19" s="276" customFormat="1" x14ac:dyDescent="0.2">
      <c r="A15" s="559"/>
      <c r="B15" s="637"/>
      <c r="C15" s="438" t="s">
        <v>319</v>
      </c>
      <c r="D15" s="52" t="s">
        <v>80</v>
      </c>
      <c r="E15" s="53" t="s">
        <v>81</v>
      </c>
      <c r="F15" s="52" t="s">
        <v>80</v>
      </c>
      <c r="G15" s="53" t="s">
        <v>81</v>
      </c>
      <c r="H15" s="52" t="s">
        <v>80</v>
      </c>
      <c r="I15" s="53" t="s">
        <v>81</v>
      </c>
      <c r="J15" s="52" t="s">
        <v>80</v>
      </c>
      <c r="K15" s="53" t="s">
        <v>81</v>
      </c>
      <c r="L15" s="52" t="s">
        <v>80</v>
      </c>
      <c r="M15" s="53" t="s">
        <v>81</v>
      </c>
      <c r="N15" s="52" t="s">
        <v>80</v>
      </c>
      <c r="O15" s="53" t="s">
        <v>81</v>
      </c>
      <c r="P15" s="52" t="s">
        <v>80</v>
      </c>
      <c r="Q15" s="53" t="s">
        <v>81</v>
      </c>
      <c r="R15" s="52" t="s">
        <v>80</v>
      </c>
      <c r="S15" s="53" t="s">
        <v>81</v>
      </c>
    </row>
    <row r="16" spans="1:19" s="236" customFormat="1" x14ac:dyDescent="0.5">
      <c r="A16" s="290"/>
      <c r="B16" s="450" t="s">
        <v>252</v>
      </c>
      <c r="C16" s="287">
        <f>SUM(C17:C20)</f>
        <v>33552000</v>
      </c>
      <c r="D16" s="293">
        <f>C16*19%</f>
        <v>6374880</v>
      </c>
      <c r="E16" s="296">
        <f>SUM(E17:E20)</f>
        <v>0</v>
      </c>
      <c r="F16" s="303">
        <v>19</v>
      </c>
      <c r="G16" s="296"/>
      <c r="H16" s="293">
        <f>$C16*41%</f>
        <v>13756320</v>
      </c>
      <c r="I16" s="296">
        <f>SUM(I17:I19)</f>
        <v>0</v>
      </c>
      <c r="J16" s="303">
        <v>41</v>
      </c>
      <c r="K16" s="296"/>
      <c r="L16" s="293">
        <f>$C16*63%</f>
        <v>21137760</v>
      </c>
      <c r="M16" s="296">
        <f>SUM(M17:M19)</f>
        <v>0</v>
      </c>
      <c r="N16" s="303">
        <v>63</v>
      </c>
      <c r="O16" s="296"/>
      <c r="P16" s="293">
        <f>$C16*87%</f>
        <v>29190240</v>
      </c>
      <c r="Q16" s="296">
        <f>SUM(Q17:Q19)</f>
        <v>0</v>
      </c>
      <c r="R16" s="303">
        <v>87</v>
      </c>
      <c r="S16" s="296"/>
    </row>
    <row r="17" spans="1:19" x14ac:dyDescent="0.5">
      <c r="A17" s="20">
        <v>1</v>
      </c>
      <c r="B17" s="451" t="s">
        <v>264</v>
      </c>
      <c r="C17" s="283">
        <v>3000000</v>
      </c>
      <c r="D17" s="295">
        <f t="shared" ref="D17:D42" si="0">C17*19%</f>
        <v>570000</v>
      </c>
      <c r="E17" s="308"/>
      <c r="F17" s="288">
        <v>19</v>
      </c>
      <c r="G17" s="308"/>
      <c r="H17" s="292">
        <f t="shared" ref="H17:H42" si="1">$C17*41%</f>
        <v>1230000</v>
      </c>
      <c r="I17" s="308"/>
      <c r="J17" s="288">
        <v>41</v>
      </c>
      <c r="K17" s="308"/>
      <c r="L17" s="292">
        <f t="shared" ref="L17:L42" si="2">$C17*63%</f>
        <v>1890000</v>
      </c>
      <c r="M17" s="308"/>
      <c r="N17" s="300">
        <v>63</v>
      </c>
      <c r="O17" s="308"/>
      <c r="P17" s="292">
        <f t="shared" ref="P17:P42" si="3">$C17*87%</f>
        <v>2610000</v>
      </c>
      <c r="Q17" s="308"/>
      <c r="R17" s="300">
        <v>87</v>
      </c>
      <c r="S17" s="308"/>
    </row>
    <row r="18" spans="1:19" x14ac:dyDescent="0.5">
      <c r="A18" s="20">
        <v>2</v>
      </c>
      <c r="B18" s="451" t="s">
        <v>263</v>
      </c>
      <c r="C18" s="283">
        <v>390000</v>
      </c>
      <c r="D18" s="295">
        <f t="shared" si="0"/>
        <v>74100</v>
      </c>
      <c r="E18" s="308"/>
      <c r="F18" s="288">
        <v>19</v>
      </c>
      <c r="G18" s="308"/>
      <c r="H18" s="292">
        <f t="shared" si="1"/>
        <v>159900</v>
      </c>
      <c r="I18" s="308"/>
      <c r="J18" s="288">
        <v>41</v>
      </c>
      <c r="K18" s="308"/>
      <c r="L18" s="292">
        <f t="shared" si="2"/>
        <v>245700</v>
      </c>
      <c r="M18" s="308"/>
      <c r="N18" s="300">
        <v>63</v>
      </c>
      <c r="O18" s="308"/>
      <c r="P18" s="292">
        <f t="shared" si="3"/>
        <v>339300</v>
      </c>
      <c r="Q18" s="308"/>
      <c r="R18" s="300">
        <v>87</v>
      </c>
      <c r="S18" s="308"/>
    </row>
    <row r="19" spans="1:19" x14ac:dyDescent="0.5">
      <c r="A19" s="20">
        <v>3</v>
      </c>
      <c r="B19" s="452" t="s">
        <v>268</v>
      </c>
      <c r="C19" s="283">
        <v>30000000</v>
      </c>
      <c r="D19" s="295">
        <f t="shared" si="0"/>
        <v>5700000</v>
      </c>
      <c r="E19" s="308"/>
      <c r="F19" s="288">
        <v>19</v>
      </c>
      <c r="G19" s="308"/>
      <c r="H19" s="292">
        <f t="shared" si="1"/>
        <v>12300000</v>
      </c>
      <c r="I19" s="308"/>
      <c r="J19" s="288">
        <v>41</v>
      </c>
      <c r="K19" s="308"/>
      <c r="L19" s="292">
        <f t="shared" si="2"/>
        <v>18900000</v>
      </c>
      <c r="M19" s="308"/>
      <c r="N19" s="300">
        <v>63</v>
      </c>
      <c r="O19" s="308"/>
      <c r="P19" s="292">
        <f t="shared" si="3"/>
        <v>26100000</v>
      </c>
      <c r="Q19" s="308"/>
      <c r="R19" s="300">
        <v>87</v>
      </c>
      <c r="S19" s="308"/>
    </row>
    <row r="20" spans="1:19" x14ac:dyDescent="0.5">
      <c r="A20" s="19">
        <v>4</v>
      </c>
      <c r="B20" s="453" t="s">
        <v>271</v>
      </c>
      <c r="C20" s="442">
        <v>162000</v>
      </c>
      <c r="D20" s="443">
        <f t="shared" si="0"/>
        <v>30780</v>
      </c>
      <c r="E20" s="444"/>
      <c r="F20" s="445">
        <v>19</v>
      </c>
      <c r="G20" s="444"/>
      <c r="H20" s="446">
        <f t="shared" si="1"/>
        <v>66420</v>
      </c>
      <c r="I20" s="444"/>
      <c r="J20" s="445">
        <v>41</v>
      </c>
      <c r="K20" s="444"/>
      <c r="L20" s="446">
        <f t="shared" si="2"/>
        <v>102060</v>
      </c>
      <c r="M20" s="444"/>
      <c r="N20" s="447">
        <v>63</v>
      </c>
      <c r="O20" s="444"/>
      <c r="P20" s="446">
        <f t="shared" si="3"/>
        <v>140940</v>
      </c>
      <c r="Q20" s="444"/>
      <c r="R20" s="447">
        <v>87</v>
      </c>
      <c r="S20" s="444"/>
    </row>
    <row r="21" spans="1:19" s="236" customFormat="1" x14ac:dyDescent="0.5">
      <c r="A21" s="290"/>
      <c r="B21" s="450" t="s">
        <v>253</v>
      </c>
      <c r="C21" s="287">
        <f>SUM(C22:C27)</f>
        <v>166236500</v>
      </c>
      <c r="D21" s="294">
        <f t="shared" si="0"/>
        <v>31584935</v>
      </c>
      <c r="E21" s="296">
        <f>SUM(E22:E27)</f>
        <v>0</v>
      </c>
      <c r="F21" s="291">
        <v>19</v>
      </c>
      <c r="G21" s="296"/>
      <c r="H21" s="293">
        <f t="shared" si="1"/>
        <v>68156965</v>
      </c>
      <c r="I21" s="296">
        <f>SUM(I22:I27)</f>
        <v>0</v>
      </c>
      <c r="J21" s="303">
        <v>41</v>
      </c>
      <c r="K21" s="296"/>
      <c r="L21" s="293">
        <f t="shared" si="2"/>
        <v>104728995</v>
      </c>
      <c r="M21" s="296">
        <f>SUM(M22:M27)</f>
        <v>0</v>
      </c>
      <c r="N21" s="303">
        <v>63</v>
      </c>
      <c r="O21" s="296"/>
      <c r="P21" s="293">
        <f t="shared" si="3"/>
        <v>144625755</v>
      </c>
      <c r="Q21" s="296">
        <f>SUM(Q22:Q27)</f>
        <v>0</v>
      </c>
      <c r="R21" s="303">
        <v>87</v>
      </c>
      <c r="S21" s="296"/>
    </row>
    <row r="22" spans="1:19" x14ac:dyDescent="0.5">
      <c r="A22" s="20">
        <v>1</v>
      </c>
      <c r="B22" s="452" t="s">
        <v>278</v>
      </c>
      <c r="C22" s="456">
        <v>33563100</v>
      </c>
      <c r="D22" s="295">
        <f t="shared" si="0"/>
        <v>6376989</v>
      </c>
      <c r="E22" s="308"/>
      <c r="F22" s="288">
        <v>19</v>
      </c>
      <c r="G22" s="308"/>
      <c r="H22" s="292">
        <f t="shared" si="1"/>
        <v>13760871</v>
      </c>
      <c r="I22" s="308"/>
      <c r="J22" s="300">
        <v>41</v>
      </c>
      <c r="K22" s="308"/>
      <c r="L22" s="292">
        <f t="shared" si="2"/>
        <v>21144753</v>
      </c>
      <c r="M22" s="308"/>
      <c r="N22" s="300">
        <v>63</v>
      </c>
      <c r="O22" s="308"/>
      <c r="P22" s="292">
        <f t="shared" si="3"/>
        <v>29199897</v>
      </c>
      <c r="Q22" s="308"/>
      <c r="R22" s="300">
        <v>87</v>
      </c>
      <c r="S22" s="308"/>
    </row>
    <row r="23" spans="1:19" x14ac:dyDescent="0.5">
      <c r="A23" s="20">
        <v>2</v>
      </c>
      <c r="B23" s="452" t="s">
        <v>279</v>
      </c>
      <c r="C23" s="456">
        <v>519800</v>
      </c>
      <c r="D23" s="295">
        <f t="shared" si="0"/>
        <v>98762</v>
      </c>
      <c r="E23" s="308"/>
      <c r="F23" s="288">
        <v>19</v>
      </c>
      <c r="G23" s="308"/>
      <c r="H23" s="292">
        <f t="shared" si="1"/>
        <v>213118</v>
      </c>
      <c r="I23" s="308"/>
      <c r="J23" s="300">
        <v>41</v>
      </c>
      <c r="K23" s="308"/>
      <c r="L23" s="292">
        <f t="shared" si="2"/>
        <v>327474</v>
      </c>
      <c r="M23" s="308"/>
      <c r="N23" s="300">
        <v>63</v>
      </c>
      <c r="O23" s="308"/>
      <c r="P23" s="292">
        <f t="shared" si="3"/>
        <v>452226</v>
      </c>
      <c r="Q23" s="308"/>
      <c r="R23" s="300">
        <v>87</v>
      </c>
      <c r="S23" s="308"/>
    </row>
    <row r="24" spans="1:19" x14ac:dyDescent="0.5">
      <c r="A24" s="20">
        <v>3</v>
      </c>
      <c r="B24" s="452" t="s">
        <v>280</v>
      </c>
      <c r="C24" s="456">
        <v>3576000</v>
      </c>
      <c r="D24" s="295">
        <f t="shared" si="0"/>
        <v>679440</v>
      </c>
      <c r="E24" s="308"/>
      <c r="F24" s="288">
        <v>19</v>
      </c>
      <c r="G24" s="308"/>
      <c r="H24" s="292">
        <f t="shared" si="1"/>
        <v>1466160</v>
      </c>
      <c r="I24" s="308"/>
      <c r="J24" s="300">
        <v>41</v>
      </c>
      <c r="K24" s="308"/>
      <c r="L24" s="292">
        <f t="shared" si="2"/>
        <v>2252880</v>
      </c>
      <c r="M24" s="308"/>
      <c r="N24" s="300">
        <v>63</v>
      </c>
      <c r="O24" s="308"/>
      <c r="P24" s="292">
        <f t="shared" si="3"/>
        <v>3111120</v>
      </c>
      <c r="Q24" s="308"/>
      <c r="R24" s="300">
        <v>87</v>
      </c>
      <c r="S24" s="308"/>
    </row>
    <row r="25" spans="1:19" x14ac:dyDescent="0.5">
      <c r="A25" s="20">
        <v>4</v>
      </c>
      <c r="B25" s="452" t="s">
        <v>281</v>
      </c>
      <c r="C25" s="456">
        <v>40023600</v>
      </c>
      <c r="D25" s="295">
        <f t="shared" si="0"/>
        <v>7604484</v>
      </c>
      <c r="E25" s="308"/>
      <c r="F25" s="288">
        <v>19</v>
      </c>
      <c r="G25" s="308"/>
      <c r="H25" s="292">
        <f t="shared" si="1"/>
        <v>16409675.999999998</v>
      </c>
      <c r="I25" s="308"/>
      <c r="J25" s="300">
        <v>41</v>
      </c>
      <c r="K25" s="308"/>
      <c r="L25" s="292">
        <f t="shared" si="2"/>
        <v>25214868</v>
      </c>
      <c r="M25" s="308"/>
      <c r="N25" s="300">
        <v>63</v>
      </c>
      <c r="O25" s="308"/>
      <c r="P25" s="292">
        <f t="shared" si="3"/>
        <v>34820532</v>
      </c>
      <c r="Q25" s="308"/>
      <c r="R25" s="300">
        <v>87</v>
      </c>
      <c r="S25" s="308"/>
    </row>
    <row r="26" spans="1:19" x14ac:dyDescent="0.5">
      <c r="A26" s="20">
        <v>5</v>
      </c>
      <c r="B26" s="451" t="s">
        <v>282</v>
      </c>
      <c r="C26" s="456">
        <v>56214000</v>
      </c>
      <c r="D26" s="295">
        <f t="shared" si="0"/>
        <v>10680660</v>
      </c>
      <c r="E26" s="308"/>
      <c r="F26" s="288">
        <v>19</v>
      </c>
      <c r="G26" s="308"/>
      <c r="H26" s="292">
        <f t="shared" si="1"/>
        <v>23047740</v>
      </c>
      <c r="I26" s="308"/>
      <c r="J26" s="300">
        <v>41</v>
      </c>
      <c r="K26" s="308"/>
      <c r="L26" s="292">
        <f t="shared" si="2"/>
        <v>35414820</v>
      </c>
      <c r="M26" s="308"/>
      <c r="N26" s="300">
        <v>63</v>
      </c>
      <c r="O26" s="308"/>
      <c r="P26" s="292">
        <f t="shared" si="3"/>
        <v>48906180</v>
      </c>
      <c r="Q26" s="308"/>
      <c r="R26" s="300">
        <v>87</v>
      </c>
      <c r="S26" s="308"/>
    </row>
    <row r="27" spans="1:19" x14ac:dyDescent="0.5">
      <c r="A27" s="20">
        <v>6</v>
      </c>
      <c r="B27" s="452" t="s">
        <v>283</v>
      </c>
      <c r="C27" s="456">
        <v>32340000</v>
      </c>
      <c r="D27" s="295">
        <f t="shared" si="0"/>
        <v>6144600</v>
      </c>
      <c r="E27" s="308"/>
      <c r="F27" s="288">
        <v>19</v>
      </c>
      <c r="G27" s="308"/>
      <c r="H27" s="292">
        <f t="shared" si="1"/>
        <v>13259400</v>
      </c>
      <c r="I27" s="308"/>
      <c r="J27" s="300">
        <v>41</v>
      </c>
      <c r="K27" s="308"/>
      <c r="L27" s="292">
        <f t="shared" si="2"/>
        <v>20374200</v>
      </c>
      <c r="M27" s="308"/>
      <c r="N27" s="300">
        <v>63</v>
      </c>
      <c r="O27" s="308"/>
      <c r="P27" s="292">
        <f t="shared" si="3"/>
        <v>28135800</v>
      </c>
      <c r="Q27" s="308"/>
      <c r="R27" s="300">
        <v>87</v>
      </c>
      <c r="S27" s="308"/>
    </row>
    <row r="28" spans="1:19" s="236" customFormat="1" x14ac:dyDescent="0.5">
      <c r="A28" s="290"/>
      <c r="B28" s="450" t="s">
        <v>254</v>
      </c>
      <c r="C28" s="285">
        <f>SUM(C29)</f>
        <v>12024000</v>
      </c>
      <c r="D28" s="294">
        <f t="shared" si="0"/>
        <v>2284560</v>
      </c>
      <c r="E28" s="296">
        <f t="shared" ref="E28" si="4">SUM(E29:E32)</f>
        <v>0</v>
      </c>
      <c r="F28" s="291">
        <v>19</v>
      </c>
      <c r="G28" s="296"/>
      <c r="H28" s="293">
        <f t="shared" si="1"/>
        <v>4929840</v>
      </c>
      <c r="I28" s="296">
        <f t="shared" ref="I28" si="5">SUM(I29:I32)</f>
        <v>0</v>
      </c>
      <c r="J28" s="303">
        <v>41</v>
      </c>
      <c r="K28" s="296"/>
      <c r="L28" s="293">
        <f t="shared" si="2"/>
        <v>7575120</v>
      </c>
      <c r="M28" s="296">
        <f t="shared" ref="M28" si="6">SUM(M29:M32)</f>
        <v>0</v>
      </c>
      <c r="N28" s="303">
        <v>63</v>
      </c>
      <c r="O28" s="296"/>
      <c r="P28" s="293">
        <f t="shared" si="3"/>
        <v>10460880</v>
      </c>
      <c r="Q28" s="296">
        <f t="shared" ref="Q28" si="7">SUM(Q29:Q32)</f>
        <v>0</v>
      </c>
      <c r="R28" s="303">
        <v>87</v>
      </c>
      <c r="S28" s="296"/>
    </row>
    <row r="29" spans="1:19" x14ac:dyDescent="0.5">
      <c r="A29" s="20">
        <v>1</v>
      </c>
      <c r="B29" s="454" t="s">
        <v>285</v>
      </c>
      <c r="C29" s="283">
        <v>12024000</v>
      </c>
      <c r="D29" s="295">
        <f t="shared" si="0"/>
        <v>2284560</v>
      </c>
      <c r="E29" s="308"/>
      <c r="F29" s="288">
        <v>19</v>
      </c>
      <c r="G29" s="308"/>
      <c r="H29" s="292">
        <f t="shared" si="1"/>
        <v>4929840</v>
      </c>
      <c r="I29" s="308"/>
      <c r="J29" s="300">
        <v>41</v>
      </c>
      <c r="K29" s="308"/>
      <c r="L29" s="292">
        <f t="shared" si="2"/>
        <v>7575120</v>
      </c>
      <c r="M29" s="308"/>
      <c r="N29" s="300">
        <v>63</v>
      </c>
      <c r="O29" s="308"/>
      <c r="P29" s="292">
        <f t="shared" si="3"/>
        <v>10460880</v>
      </c>
      <c r="Q29" s="308"/>
      <c r="R29" s="300">
        <v>87</v>
      </c>
      <c r="S29" s="308"/>
    </row>
    <row r="30" spans="1:19" s="236" customFormat="1" x14ac:dyDescent="0.5">
      <c r="A30" s="290"/>
      <c r="B30" s="450" t="s">
        <v>255</v>
      </c>
      <c r="C30" s="287">
        <f>SUM(C31:C32)</f>
        <v>13625000</v>
      </c>
      <c r="D30" s="294">
        <f t="shared" si="0"/>
        <v>2588750</v>
      </c>
      <c r="E30" s="296">
        <f t="shared" ref="E30" si="8">SUM(E31:E34)</f>
        <v>0</v>
      </c>
      <c r="F30" s="291">
        <v>19</v>
      </c>
      <c r="G30" s="296"/>
      <c r="H30" s="293">
        <f t="shared" si="1"/>
        <v>5586250</v>
      </c>
      <c r="I30" s="296">
        <f t="shared" ref="I30" si="9">SUM(I31:I34)</f>
        <v>0</v>
      </c>
      <c r="J30" s="303">
        <v>41</v>
      </c>
      <c r="K30" s="296"/>
      <c r="L30" s="293">
        <f t="shared" si="2"/>
        <v>8583750</v>
      </c>
      <c r="M30" s="296">
        <f t="shared" ref="M30" si="10">SUM(M31:M34)</f>
        <v>0</v>
      </c>
      <c r="N30" s="303">
        <v>63</v>
      </c>
      <c r="O30" s="296"/>
      <c r="P30" s="293">
        <f t="shared" si="3"/>
        <v>11853750</v>
      </c>
      <c r="Q30" s="296">
        <f t="shared" ref="Q30" si="11">SUM(Q31:Q34)</f>
        <v>0</v>
      </c>
      <c r="R30" s="303">
        <v>87</v>
      </c>
      <c r="S30" s="296"/>
    </row>
    <row r="31" spans="1:19" x14ac:dyDescent="0.5">
      <c r="A31" s="20">
        <v>1</v>
      </c>
      <c r="B31" s="452" t="s">
        <v>290</v>
      </c>
      <c r="C31" s="283">
        <v>4529000</v>
      </c>
      <c r="D31" s="295">
        <f t="shared" si="0"/>
        <v>860510</v>
      </c>
      <c r="E31" s="308"/>
      <c r="F31" s="288">
        <v>19</v>
      </c>
      <c r="G31" s="308"/>
      <c r="H31" s="292">
        <f t="shared" si="1"/>
        <v>1856890</v>
      </c>
      <c r="I31" s="308"/>
      <c r="J31" s="300">
        <v>41</v>
      </c>
      <c r="K31" s="308"/>
      <c r="L31" s="292">
        <f t="shared" si="2"/>
        <v>2853270</v>
      </c>
      <c r="M31" s="308"/>
      <c r="N31" s="300">
        <v>63</v>
      </c>
      <c r="O31" s="308"/>
      <c r="P31" s="292">
        <f t="shared" si="3"/>
        <v>3940230</v>
      </c>
      <c r="Q31" s="308"/>
      <c r="R31" s="300">
        <v>87</v>
      </c>
      <c r="S31" s="308"/>
    </row>
    <row r="32" spans="1:19" x14ac:dyDescent="0.5">
      <c r="A32" s="20">
        <v>2</v>
      </c>
      <c r="B32" s="452" t="s">
        <v>291</v>
      </c>
      <c r="C32" s="283">
        <v>9096000</v>
      </c>
      <c r="D32" s="295">
        <f t="shared" si="0"/>
        <v>1728240</v>
      </c>
      <c r="E32" s="308"/>
      <c r="F32" s="288">
        <v>19</v>
      </c>
      <c r="G32" s="308"/>
      <c r="H32" s="292">
        <f t="shared" si="1"/>
        <v>3729360</v>
      </c>
      <c r="I32" s="308"/>
      <c r="J32" s="300">
        <v>41</v>
      </c>
      <c r="K32" s="308"/>
      <c r="L32" s="292">
        <f t="shared" si="2"/>
        <v>5730480</v>
      </c>
      <c r="M32" s="308"/>
      <c r="N32" s="300">
        <v>63</v>
      </c>
      <c r="O32" s="308"/>
      <c r="P32" s="292">
        <f t="shared" si="3"/>
        <v>7913520</v>
      </c>
      <c r="Q32" s="308"/>
      <c r="R32" s="300">
        <v>87</v>
      </c>
      <c r="S32" s="308"/>
    </row>
    <row r="33" spans="1:19" s="236" customFormat="1" x14ac:dyDescent="0.5">
      <c r="A33" s="290"/>
      <c r="B33" s="450" t="s">
        <v>256</v>
      </c>
      <c r="C33" s="287">
        <f>SUM(C34:C37)</f>
        <v>37755000</v>
      </c>
      <c r="D33" s="294">
        <f t="shared" si="0"/>
        <v>7173450</v>
      </c>
      <c r="E33" s="296">
        <f>SUM(E34:E37)</f>
        <v>0</v>
      </c>
      <c r="F33" s="291">
        <v>19</v>
      </c>
      <c r="G33" s="296"/>
      <c r="H33" s="293">
        <f t="shared" si="1"/>
        <v>15479550</v>
      </c>
      <c r="I33" s="296">
        <f>SUM(I34:I37)</f>
        <v>0</v>
      </c>
      <c r="J33" s="303">
        <v>41</v>
      </c>
      <c r="K33" s="296"/>
      <c r="L33" s="293">
        <f t="shared" si="2"/>
        <v>23785650</v>
      </c>
      <c r="M33" s="296">
        <f>SUM(M34:M37)</f>
        <v>0</v>
      </c>
      <c r="N33" s="303">
        <v>63</v>
      </c>
      <c r="O33" s="296">
        <f>SUM(O34:O37)</f>
        <v>0</v>
      </c>
      <c r="P33" s="293">
        <f t="shared" si="3"/>
        <v>32846850</v>
      </c>
      <c r="Q33" s="296">
        <f>SUM(Q34:Q37)</f>
        <v>0</v>
      </c>
      <c r="R33" s="303">
        <v>87</v>
      </c>
      <c r="S33" s="296"/>
    </row>
    <row r="34" spans="1:19" x14ac:dyDescent="0.5">
      <c r="A34" s="20">
        <v>1</v>
      </c>
      <c r="B34" s="452" t="s">
        <v>287</v>
      </c>
      <c r="C34" s="283">
        <v>11145000</v>
      </c>
      <c r="D34" s="295">
        <f t="shared" si="0"/>
        <v>2117550</v>
      </c>
      <c r="E34" s="308"/>
      <c r="F34" s="288">
        <v>19</v>
      </c>
      <c r="G34" s="308"/>
      <c r="H34" s="292">
        <f t="shared" si="1"/>
        <v>4569450</v>
      </c>
      <c r="I34" s="308"/>
      <c r="J34" s="300">
        <v>41</v>
      </c>
      <c r="K34" s="308"/>
      <c r="L34" s="292">
        <f t="shared" si="2"/>
        <v>7021350</v>
      </c>
      <c r="M34" s="308"/>
      <c r="N34" s="300">
        <v>63</v>
      </c>
      <c r="O34" s="308"/>
      <c r="P34" s="292">
        <f t="shared" si="3"/>
        <v>9696150</v>
      </c>
      <c r="Q34" s="308"/>
      <c r="R34" s="300">
        <v>87</v>
      </c>
      <c r="S34" s="308"/>
    </row>
    <row r="35" spans="1:19" x14ac:dyDescent="0.5">
      <c r="A35" s="20">
        <v>2</v>
      </c>
      <c r="B35" s="452" t="s">
        <v>288</v>
      </c>
      <c r="C35" s="283">
        <v>1700000</v>
      </c>
      <c r="D35" s="295">
        <f t="shared" si="0"/>
        <v>323000</v>
      </c>
      <c r="E35" s="308"/>
      <c r="F35" s="288">
        <v>19</v>
      </c>
      <c r="G35" s="308"/>
      <c r="H35" s="292">
        <f t="shared" si="1"/>
        <v>697000</v>
      </c>
      <c r="I35" s="308"/>
      <c r="J35" s="300">
        <v>41</v>
      </c>
      <c r="K35" s="308"/>
      <c r="L35" s="292">
        <f t="shared" si="2"/>
        <v>1071000</v>
      </c>
      <c r="M35" s="308"/>
      <c r="N35" s="300">
        <v>63</v>
      </c>
      <c r="O35" s="308"/>
      <c r="P35" s="292">
        <f t="shared" si="3"/>
        <v>1479000</v>
      </c>
      <c r="Q35" s="308"/>
      <c r="R35" s="300">
        <v>87</v>
      </c>
      <c r="S35" s="308"/>
    </row>
    <row r="36" spans="1:19" x14ac:dyDescent="0.5">
      <c r="A36" s="20">
        <v>3</v>
      </c>
      <c r="B36" s="452" t="s">
        <v>289</v>
      </c>
      <c r="C36" s="283">
        <v>20270000</v>
      </c>
      <c r="D36" s="295">
        <f t="shared" si="0"/>
        <v>3851300</v>
      </c>
      <c r="E36" s="308"/>
      <c r="F36" s="288">
        <v>19</v>
      </c>
      <c r="G36" s="308"/>
      <c r="H36" s="292">
        <f t="shared" si="1"/>
        <v>8310699.9999999991</v>
      </c>
      <c r="I36" s="308"/>
      <c r="J36" s="300">
        <v>41</v>
      </c>
      <c r="K36" s="308"/>
      <c r="L36" s="292">
        <f t="shared" si="2"/>
        <v>12770100</v>
      </c>
      <c r="M36" s="308"/>
      <c r="N36" s="300">
        <v>63</v>
      </c>
      <c r="O36" s="308"/>
      <c r="P36" s="292">
        <f t="shared" si="3"/>
        <v>17634900</v>
      </c>
      <c r="Q36" s="308"/>
      <c r="R36" s="300">
        <v>87</v>
      </c>
      <c r="S36" s="308"/>
    </row>
    <row r="37" spans="1:19" x14ac:dyDescent="0.5">
      <c r="A37" s="20">
        <v>4</v>
      </c>
      <c r="B37" s="452" t="s">
        <v>286</v>
      </c>
      <c r="C37" s="283">
        <v>4640000</v>
      </c>
      <c r="D37" s="295">
        <f t="shared" si="0"/>
        <v>881600</v>
      </c>
      <c r="E37" s="308"/>
      <c r="F37" s="288">
        <v>19</v>
      </c>
      <c r="G37" s="308"/>
      <c r="H37" s="292">
        <f t="shared" si="1"/>
        <v>1902400</v>
      </c>
      <c r="I37" s="308"/>
      <c r="J37" s="300">
        <v>41</v>
      </c>
      <c r="K37" s="308"/>
      <c r="L37" s="292">
        <f t="shared" si="2"/>
        <v>2923200</v>
      </c>
      <c r="M37" s="308"/>
      <c r="N37" s="300">
        <v>63</v>
      </c>
      <c r="O37" s="308"/>
      <c r="P37" s="292">
        <f t="shared" si="3"/>
        <v>4036800</v>
      </c>
      <c r="Q37" s="308"/>
      <c r="R37" s="300">
        <v>87</v>
      </c>
      <c r="S37" s="308"/>
    </row>
    <row r="38" spans="1:19" s="236" customFormat="1" x14ac:dyDescent="0.5">
      <c r="A38" s="290"/>
      <c r="B38" s="450" t="s">
        <v>292</v>
      </c>
      <c r="C38" s="287">
        <f>SUM(C39:C42)</f>
        <v>54921800</v>
      </c>
      <c r="D38" s="294">
        <f t="shared" si="0"/>
        <v>10435142</v>
      </c>
      <c r="E38" s="296">
        <f>SUM(E39:E41)</f>
        <v>0</v>
      </c>
      <c r="F38" s="291">
        <v>19</v>
      </c>
      <c r="G38" s="296"/>
      <c r="H38" s="293">
        <f t="shared" si="1"/>
        <v>22517938</v>
      </c>
      <c r="I38" s="296">
        <f>SUM(I39:I41)</f>
        <v>0</v>
      </c>
      <c r="J38" s="303">
        <v>41</v>
      </c>
      <c r="K38" s="296"/>
      <c r="L38" s="293">
        <f t="shared" si="2"/>
        <v>34600734</v>
      </c>
      <c r="M38" s="296">
        <f>SUM(M39:M41)</f>
        <v>0</v>
      </c>
      <c r="N38" s="303">
        <v>63</v>
      </c>
      <c r="O38" s="296"/>
      <c r="P38" s="293">
        <f t="shared" si="3"/>
        <v>47781966</v>
      </c>
      <c r="Q38" s="296">
        <f>SUM(Q39:Q41)</f>
        <v>0</v>
      </c>
      <c r="R38" s="303">
        <v>87</v>
      </c>
      <c r="S38" s="296"/>
    </row>
    <row r="39" spans="1:19" x14ac:dyDescent="0.5">
      <c r="A39" s="20">
        <v>1</v>
      </c>
      <c r="B39" s="451" t="s">
        <v>294</v>
      </c>
      <c r="C39" s="283">
        <v>5214000</v>
      </c>
      <c r="D39" s="281">
        <f t="shared" si="0"/>
        <v>990660</v>
      </c>
      <c r="E39" s="308"/>
      <c r="F39" s="288">
        <v>19</v>
      </c>
      <c r="G39" s="308"/>
      <c r="H39" s="292">
        <f t="shared" si="1"/>
        <v>2137740</v>
      </c>
      <c r="I39" s="308"/>
      <c r="J39" s="300">
        <v>41</v>
      </c>
      <c r="K39" s="308"/>
      <c r="L39" s="292">
        <f t="shared" si="2"/>
        <v>3284820</v>
      </c>
      <c r="M39" s="308"/>
      <c r="N39" s="300">
        <v>63</v>
      </c>
      <c r="O39" s="308"/>
      <c r="P39" s="292">
        <f t="shared" si="3"/>
        <v>4536180</v>
      </c>
      <c r="Q39" s="308"/>
      <c r="R39" s="300">
        <v>87</v>
      </c>
      <c r="S39" s="308"/>
    </row>
    <row r="40" spans="1:19" x14ac:dyDescent="0.5">
      <c r="A40" s="20">
        <v>2</v>
      </c>
      <c r="B40" s="452" t="s">
        <v>295</v>
      </c>
      <c r="C40" s="283">
        <v>46090000</v>
      </c>
      <c r="D40" s="295">
        <f t="shared" si="0"/>
        <v>8757100</v>
      </c>
      <c r="E40" s="308"/>
      <c r="F40" s="288">
        <v>19</v>
      </c>
      <c r="G40" s="308"/>
      <c r="H40" s="292">
        <f t="shared" si="1"/>
        <v>18896900</v>
      </c>
      <c r="I40" s="308"/>
      <c r="J40" s="300">
        <v>41</v>
      </c>
      <c r="K40" s="308"/>
      <c r="L40" s="292">
        <f t="shared" si="2"/>
        <v>29036700</v>
      </c>
      <c r="M40" s="308"/>
      <c r="N40" s="300">
        <v>63</v>
      </c>
      <c r="O40" s="308"/>
      <c r="P40" s="292">
        <f t="shared" si="3"/>
        <v>40098300</v>
      </c>
      <c r="Q40" s="308"/>
      <c r="R40" s="300">
        <v>87</v>
      </c>
      <c r="S40" s="308"/>
    </row>
    <row r="41" spans="1:19" x14ac:dyDescent="0.5">
      <c r="A41" s="20">
        <v>3</v>
      </c>
      <c r="B41" s="452" t="s">
        <v>293</v>
      </c>
      <c r="C41" s="283">
        <v>1420000</v>
      </c>
      <c r="D41" s="295">
        <f t="shared" si="0"/>
        <v>269800</v>
      </c>
      <c r="E41" s="308"/>
      <c r="F41" s="288">
        <v>19</v>
      </c>
      <c r="G41" s="308"/>
      <c r="H41" s="292">
        <f t="shared" si="1"/>
        <v>582200</v>
      </c>
      <c r="I41" s="308"/>
      <c r="J41" s="300">
        <v>41</v>
      </c>
      <c r="K41" s="308"/>
      <c r="L41" s="292">
        <f t="shared" si="2"/>
        <v>894600</v>
      </c>
      <c r="M41" s="308"/>
      <c r="N41" s="300">
        <v>63</v>
      </c>
      <c r="O41" s="308"/>
      <c r="P41" s="292">
        <f t="shared" si="3"/>
        <v>1235400</v>
      </c>
      <c r="Q41" s="308"/>
      <c r="R41" s="300">
        <v>87</v>
      </c>
      <c r="S41" s="308"/>
    </row>
    <row r="42" spans="1:19" x14ac:dyDescent="0.5">
      <c r="A42" s="20">
        <v>4</v>
      </c>
      <c r="B42" s="452" t="s">
        <v>296</v>
      </c>
      <c r="C42" s="283">
        <v>2197800</v>
      </c>
      <c r="D42" s="295">
        <f t="shared" si="0"/>
        <v>417582</v>
      </c>
      <c r="E42" s="308"/>
      <c r="F42" s="288">
        <v>19</v>
      </c>
      <c r="G42" s="308"/>
      <c r="H42" s="292">
        <f t="shared" si="1"/>
        <v>901098</v>
      </c>
      <c r="I42" s="308"/>
      <c r="J42" s="300">
        <v>41</v>
      </c>
      <c r="K42" s="308"/>
      <c r="L42" s="292">
        <f t="shared" si="2"/>
        <v>1384614</v>
      </c>
      <c r="M42" s="308"/>
      <c r="N42" s="300">
        <v>63</v>
      </c>
      <c r="O42" s="308"/>
      <c r="P42" s="292">
        <f t="shared" si="3"/>
        <v>1912086</v>
      </c>
      <c r="Q42" s="308"/>
      <c r="R42" s="300">
        <v>87</v>
      </c>
      <c r="S42" s="308"/>
    </row>
    <row r="43" spans="1:19" s="159" customFormat="1" x14ac:dyDescent="0.2">
      <c r="A43" s="587" t="s">
        <v>58</v>
      </c>
      <c r="B43" s="588"/>
      <c r="C43" s="286">
        <f>SUM(C16,C21,C28,C30,C33,C38)</f>
        <v>318114300</v>
      </c>
      <c r="D43" s="309">
        <f>SUM(D16,D21,D28,D30,D33,D38)</f>
        <v>60441717</v>
      </c>
      <c r="E43" s="310">
        <f>SUM(E16,E21,E28,E30,E33,E38)</f>
        <v>0</v>
      </c>
      <c r="F43" s="311">
        <v>19</v>
      </c>
      <c r="G43" s="310"/>
      <c r="H43" s="309">
        <f>SUM(H16,H21,H28,H30,H33,H38)</f>
        <v>130426863</v>
      </c>
      <c r="I43" s="310">
        <f>SUM(I16,I21,I28,I30,I33,I38)</f>
        <v>0</v>
      </c>
      <c r="J43" s="311">
        <v>41</v>
      </c>
      <c r="K43" s="310"/>
      <c r="L43" s="309">
        <f>SUM(L16,L21,L28,L30,L33,L38)</f>
        <v>200412009</v>
      </c>
      <c r="M43" s="310">
        <f>SUM(M16,M21,M28,M30,M33,M38)</f>
        <v>0</v>
      </c>
      <c r="N43" s="311">
        <v>63</v>
      </c>
      <c r="O43" s="310"/>
      <c r="P43" s="309">
        <f>SUM(P16,P21,P28,P30,P33,P38)</f>
        <v>276759441</v>
      </c>
      <c r="Q43" s="310">
        <f>SUM(Q16,Q21,Q28,Q30,Q33,Q38)</f>
        <v>0</v>
      </c>
      <c r="R43" s="311">
        <v>87</v>
      </c>
      <c r="S43" s="310"/>
    </row>
  </sheetData>
  <mergeCells count="21">
    <mergeCell ref="D13:G13"/>
    <mergeCell ref="H13:K13"/>
    <mergeCell ref="L13:O13"/>
    <mergeCell ref="A43:B43"/>
    <mergeCell ref="A2:S2"/>
    <mergeCell ref="A1:S1"/>
    <mergeCell ref="P13:S13"/>
    <mergeCell ref="D14:E14"/>
    <mergeCell ref="F14:G14"/>
    <mergeCell ref="H14:I14"/>
    <mergeCell ref="J14:K14"/>
    <mergeCell ref="L14:M14"/>
    <mergeCell ref="N14:O14"/>
    <mergeCell ref="P14:Q14"/>
    <mergeCell ref="R14:S14"/>
    <mergeCell ref="A4:N4"/>
    <mergeCell ref="A9:N9"/>
    <mergeCell ref="A10:N10"/>
    <mergeCell ref="A12:A15"/>
    <mergeCell ref="B12:B15"/>
    <mergeCell ref="D12:S12"/>
  </mergeCells>
  <pageMargins left="0.6692913385826772" right="0.19685039370078741" top="0.70866141732283472" bottom="0.39370078740157483" header="0.31496062992125984" footer="0.31496062992125984"/>
  <pageSetup paperSize="9" scale="58" orientation="landscape" r:id="rId1"/>
  <rowBreaks count="1" manualBreakCount="1">
    <brk id="32" max="18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topLeftCell="A25" zoomScale="82" zoomScaleNormal="80" zoomScaleSheetLayoutView="82" workbookViewId="0">
      <selection activeCell="C15" sqref="C15"/>
    </sheetView>
  </sheetViews>
  <sheetFormatPr defaultRowHeight="23.25" x14ac:dyDescent="0.5"/>
  <cols>
    <col min="1" max="1" width="5.625" style="1" customWidth="1"/>
    <col min="2" max="2" width="35.25" style="1" customWidth="1"/>
    <col min="3" max="5" width="7.625" style="252" customWidth="1"/>
    <col min="6" max="6" width="7.625" style="42" customWidth="1"/>
    <col min="7" max="10" width="17.625" style="42" customWidth="1"/>
    <col min="11" max="12" width="10.625" style="42" customWidth="1"/>
    <col min="13" max="13" width="21.75" style="1" customWidth="1"/>
    <col min="14" max="14" width="17" style="1" customWidth="1"/>
    <col min="15" max="15" width="18.5" style="1" customWidth="1"/>
    <col min="16" max="16384" width="9" style="1"/>
  </cols>
  <sheetData>
    <row r="1" spans="1:15" ht="29.25" x14ac:dyDescent="0.5">
      <c r="A1" s="553" t="s">
        <v>524</v>
      </c>
      <c r="B1" s="553"/>
      <c r="C1" s="553"/>
      <c r="D1" s="553"/>
      <c r="E1" s="553"/>
      <c r="F1" s="553"/>
      <c r="G1" s="553"/>
      <c r="H1" s="553"/>
      <c r="I1" s="553"/>
      <c r="J1" s="566"/>
      <c r="K1" s="566"/>
      <c r="L1" s="566"/>
      <c r="M1" s="566"/>
    </row>
    <row r="2" spans="1:15" ht="29.25" x14ac:dyDescent="0.5">
      <c r="A2" s="553" t="s">
        <v>435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</row>
    <row r="3" spans="1:15" x14ac:dyDescent="0.5">
      <c r="A3" s="65"/>
      <c r="B3" s="65"/>
      <c r="C3" s="250"/>
      <c r="D3" s="250"/>
      <c r="E3" s="250"/>
      <c r="F3" s="38"/>
      <c r="G3" s="38"/>
      <c r="H3" s="38"/>
      <c r="I3" s="38"/>
      <c r="J3" s="38"/>
      <c r="K3" s="38"/>
      <c r="L3" s="38"/>
      <c r="M3" s="250"/>
    </row>
    <row r="4" spans="1:15" x14ac:dyDescent="0.5">
      <c r="A4" s="554" t="s">
        <v>79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3"/>
      <c r="O4" s="3"/>
    </row>
    <row r="5" spans="1:15" x14ac:dyDescent="0.5">
      <c r="A5" s="554" t="s">
        <v>163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3"/>
      <c r="O5" s="3"/>
    </row>
    <row r="6" spans="1:15" x14ac:dyDescent="0.5">
      <c r="A6" s="554" t="s">
        <v>506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3"/>
      <c r="O6" s="3"/>
    </row>
    <row r="8" spans="1:15" s="65" customFormat="1" ht="23.25" customHeight="1" x14ac:dyDescent="0.2">
      <c r="A8" s="558" t="s">
        <v>0</v>
      </c>
      <c r="B8" s="560" t="s">
        <v>298</v>
      </c>
      <c r="C8" s="573" t="s">
        <v>242</v>
      </c>
      <c r="D8" s="574"/>
      <c r="E8" s="574"/>
      <c r="F8" s="575"/>
      <c r="G8" s="573" t="s">
        <v>299</v>
      </c>
      <c r="H8" s="574"/>
      <c r="I8" s="574"/>
      <c r="J8" s="575"/>
      <c r="K8" s="573" t="s">
        <v>187</v>
      </c>
      <c r="L8" s="575"/>
      <c r="M8" s="560" t="s">
        <v>141</v>
      </c>
    </row>
    <row r="9" spans="1:15" s="250" customFormat="1" x14ac:dyDescent="0.2">
      <c r="A9" s="578"/>
      <c r="B9" s="581"/>
      <c r="C9" s="557" t="s">
        <v>117</v>
      </c>
      <c r="D9" s="557" t="s">
        <v>118</v>
      </c>
      <c r="E9" s="557" t="s">
        <v>302</v>
      </c>
      <c r="F9" s="557" t="s">
        <v>58</v>
      </c>
      <c r="G9" s="579" t="s">
        <v>300</v>
      </c>
      <c r="H9" s="580"/>
      <c r="I9" s="579" t="s">
        <v>301</v>
      </c>
      <c r="J9" s="580"/>
      <c r="K9" s="595"/>
      <c r="L9" s="596"/>
      <c r="M9" s="581"/>
    </row>
    <row r="10" spans="1:15" s="65" customFormat="1" x14ac:dyDescent="0.2">
      <c r="A10" s="559"/>
      <c r="B10" s="561"/>
      <c r="C10" s="557"/>
      <c r="D10" s="557"/>
      <c r="E10" s="557"/>
      <c r="F10" s="557"/>
      <c r="G10" s="251" t="s">
        <v>80</v>
      </c>
      <c r="H10" s="251" t="s">
        <v>81</v>
      </c>
      <c r="I10" s="251" t="s">
        <v>80</v>
      </c>
      <c r="J10" s="251" t="s">
        <v>81</v>
      </c>
      <c r="K10" s="251" t="s">
        <v>188</v>
      </c>
      <c r="L10" s="251" t="s">
        <v>189</v>
      </c>
      <c r="M10" s="561"/>
    </row>
    <row r="11" spans="1:15" x14ac:dyDescent="0.5">
      <c r="A11" s="13"/>
      <c r="B11" s="6"/>
      <c r="C11" s="23"/>
      <c r="D11" s="23"/>
      <c r="E11" s="23"/>
      <c r="F11" s="40" t="s">
        <v>48</v>
      </c>
      <c r="G11" s="40"/>
      <c r="H11" s="40"/>
      <c r="I11" s="40"/>
      <c r="J11" s="40"/>
      <c r="K11" s="40"/>
      <c r="L11" s="40"/>
      <c r="M11" s="6"/>
    </row>
    <row r="12" spans="1:15" x14ac:dyDescent="0.5">
      <c r="A12" s="13"/>
      <c r="B12" s="6"/>
      <c r="C12" s="23"/>
      <c r="D12" s="23"/>
      <c r="E12" s="23"/>
      <c r="F12" s="40"/>
      <c r="G12" s="40"/>
      <c r="H12" s="40"/>
      <c r="I12" s="40"/>
      <c r="J12" s="40"/>
      <c r="K12" s="40"/>
      <c r="L12" s="40"/>
      <c r="M12" s="6"/>
    </row>
    <row r="13" spans="1:15" x14ac:dyDescent="0.5">
      <c r="A13" s="13"/>
      <c r="B13" s="6"/>
      <c r="C13" s="23"/>
      <c r="D13" s="23"/>
      <c r="E13" s="23"/>
      <c r="F13" s="40"/>
      <c r="G13" s="40"/>
      <c r="H13" s="40"/>
      <c r="I13" s="40"/>
      <c r="J13" s="40"/>
      <c r="K13" s="40"/>
      <c r="L13" s="40"/>
      <c r="M13" s="6"/>
    </row>
    <row r="14" spans="1:15" x14ac:dyDescent="0.5">
      <c r="A14" s="13"/>
      <c r="B14" s="6"/>
      <c r="C14" s="23"/>
      <c r="D14" s="23"/>
      <c r="E14" s="23"/>
      <c r="F14" s="40"/>
      <c r="G14" s="40"/>
      <c r="H14" s="40"/>
      <c r="I14" s="40"/>
      <c r="J14" s="40"/>
      <c r="K14" s="40"/>
      <c r="L14" s="40"/>
      <c r="M14" s="6"/>
    </row>
    <row r="15" spans="1:15" x14ac:dyDescent="0.5">
      <c r="A15" s="13"/>
      <c r="B15" s="6"/>
      <c r="C15" s="23"/>
      <c r="D15" s="23"/>
      <c r="E15" s="23"/>
      <c r="F15" s="40"/>
      <c r="G15" s="40"/>
      <c r="H15" s="40"/>
      <c r="I15" s="40"/>
      <c r="J15" s="40"/>
      <c r="K15" s="40"/>
      <c r="L15" s="40"/>
      <c r="M15" s="6"/>
    </row>
    <row r="16" spans="1:15" x14ac:dyDescent="0.5">
      <c r="A16" s="13"/>
      <c r="B16" s="6"/>
      <c r="C16" s="23"/>
      <c r="D16" s="23"/>
      <c r="E16" s="23"/>
      <c r="F16" s="40"/>
      <c r="G16" s="40"/>
      <c r="H16" s="40"/>
      <c r="I16" s="40"/>
      <c r="J16" s="40"/>
      <c r="K16" s="40"/>
      <c r="L16" s="40"/>
      <c r="M16" s="6"/>
    </row>
    <row r="17" spans="1:13" x14ac:dyDescent="0.5">
      <c r="A17" s="13"/>
      <c r="B17" s="6"/>
      <c r="C17" s="23"/>
      <c r="D17" s="23"/>
      <c r="E17" s="23"/>
      <c r="F17" s="40"/>
      <c r="G17" s="40"/>
      <c r="H17" s="40"/>
      <c r="I17" s="40"/>
      <c r="J17" s="40"/>
      <c r="K17" s="40"/>
      <c r="L17" s="40"/>
      <c r="M17" s="6"/>
    </row>
    <row r="18" spans="1:13" x14ac:dyDescent="0.5">
      <c r="A18" s="13"/>
      <c r="B18" s="6"/>
      <c r="C18" s="23"/>
      <c r="D18" s="23"/>
      <c r="E18" s="23"/>
      <c r="F18" s="40"/>
      <c r="G18" s="40"/>
      <c r="H18" s="40"/>
      <c r="I18" s="40"/>
      <c r="J18" s="40"/>
      <c r="K18" s="40"/>
      <c r="L18" s="40"/>
      <c r="M18" s="6"/>
    </row>
    <row r="19" spans="1:13" x14ac:dyDescent="0.5">
      <c r="A19" s="13"/>
      <c r="B19" s="6"/>
      <c r="C19" s="23"/>
      <c r="D19" s="23"/>
      <c r="E19" s="23"/>
      <c r="F19" s="40"/>
      <c r="G19" s="40"/>
      <c r="H19" s="40"/>
      <c r="I19" s="40"/>
      <c r="J19" s="40"/>
      <c r="K19" s="40"/>
      <c r="L19" s="40"/>
      <c r="M19" s="6"/>
    </row>
    <row r="20" spans="1:13" x14ac:dyDescent="0.5">
      <c r="A20" s="13"/>
      <c r="B20" s="6"/>
      <c r="C20" s="23"/>
      <c r="D20" s="23"/>
      <c r="E20" s="23"/>
      <c r="F20" s="40"/>
      <c r="G20" s="40"/>
      <c r="H20" s="40"/>
      <c r="I20" s="40"/>
      <c r="J20" s="40"/>
      <c r="K20" s="40"/>
      <c r="L20" s="40"/>
      <c r="M20" s="6"/>
    </row>
    <row r="21" spans="1:13" x14ac:dyDescent="0.5">
      <c r="A21" s="13"/>
      <c r="B21" s="6"/>
      <c r="C21" s="23"/>
      <c r="D21" s="23"/>
      <c r="E21" s="23"/>
      <c r="F21" s="40"/>
      <c r="G21" s="40"/>
      <c r="H21" s="40"/>
      <c r="I21" s="40"/>
      <c r="J21" s="40"/>
      <c r="K21" s="40"/>
      <c r="L21" s="40"/>
      <c r="M21" s="6"/>
    </row>
    <row r="22" spans="1:13" x14ac:dyDescent="0.5">
      <c r="A22" s="13"/>
      <c r="B22" s="6"/>
      <c r="C22" s="23"/>
      <c r="D22" s="23"/>
      <c r="E22" s="23"/>
      <c r="F22" s="40"/>
      <c r="G22" s="40"/>
      <c r="H22" s="40"/>
      <c r="I22" s="40"/>
      <c r="J22" s="40"/>
      <c r="K22" s="40"/>
      <c r="L22" s="40"/>
      <c r="M22" s="6"/>
    </row>
    <row r="23" spans="1:13" x14ac:dyDescent="0.5">
      <c r="A23" s="13"/>
      <c r="B23" s="6"/>
      <c r="C23" s="23"/>
      <c r="D23" s="23"/>
      <c r="E23" s="23"/>
      <c r="F23" s="40"/>
      <c r="G23" s="40"/>
      <c r="H23" s="40"/>
      <c r="I23" s="40"/>
      <c r="J23" s="40"/>
      <c r="K23" s="40"/>
      <c r="L23" s="40"/>
      <c r="M23" s="6"/>
    </row>
    <row r="24" spans="1:13" x14ac:dyDescent="0.5">
      <c r="A24" s="13"/>
      <c r="B24" s="6"/>
      <c r="C24" s="23"/>
      <c r="D24" s="23"/>
      <c r="E24" s="23"/>
      <c r="F24" s="40"/>
      <c r="G24" s="40"/>
      <c r="H24" s="40"/>
      <c r="I24" s="40"/>
      <c r="J24" s="40"/>
      <c r="K24" s="40"/>
      <c r="L24" s="40"/>
      <c r="M24" s="6"/>
    </row>
    <row r="25" spans="1:13" x14ac:dyDescent="0.5">
      <c r="A25" s="14"/>
      <c r="B25" s="7"/>
      <c r="C25" s="24"/>
      <c r="D25" s="24"/>
      <c r="E25" s="24"/>
      <c r="F25" s="41"/>
      <c r="G25" s="41"/>
      <c r="H25" s="41"/>
      <c r="I25" s="41"/>
      <c r="J25" s="41"/>
      <c r="K25" s="41"/>
      <c r="L25" s="41"/>
      <c r="M25" s="7"/>
    </row>
    <row r="27" spans="1:13" x14ac:dyDescent="0.5">
      <c r="A27" s="236" t="s">
        <v>215</v>
      </c>
    </row>
    <row r="28" spans="1:13" x14ac:dyDescent="0.5">
      <c r="B28" s="1" t="s">
        <v>507</v>
      </c>
    </row>
  </sheetData>
  <mergeCells count="17">
    <mergeCell ref="A2:M2"/>
    <mergeCell ref="M8:M10"/>
    <mergeCell ref="K8:L9"/>
    <mergeCell ref="A1:M1"/>
    <mergeCell ref="A4:M4"/>
    <mergeCell ref="A6:M6"/>
    <mergeCell ref="A8:A10"/>
    <mergeCell ref="B8:B10"/>
    <mergeCell ref="A5:M5"/>
    <mergeCell ref="C8:F8"/>
    <mergeCell ref="G8:J8"/>
    <mergeCell ref="G9:H9"/>
    <mergeCell ref="I9:J9"/>
    <mergeCell ref="C9:C10"/>
    <mergeCell ref="D9:D10"/>
    <mergeCell ref="E9:E10"/>
    <mergeCell ref="F9:F10"/>
  </mergeCells>
  <pageMargins left="0.6692913385826772" right="0.31496062992125984" top="0.70866141732283472" bottom="0.31496062992125984" header="0.31496062992125984" footer="0.31496062992125984"/>
  <pageSetup paperSize="9" scale="69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topLeftCell="A22" zoomScale="80" zoomScaleNormal="80" zoomScaleSheetLayoutView="80" workbookViewId="0">
      <selection activeCell="C15" sqref="C15"/>
    </sheetView>
  </sheetViews>
  <sheetFormatPr defaultRowHeight="23.25" x14ac:dyDescent="0.5"/>
  <cols>
    <col min="1" max="1" width="4.875" style="1" customWidth="1"/>
    <col min="2" max="2" width="31.375" style="1" customWidth="1"/>
    <col min="3" max="3" width="18.875" style="42" customWidth="1"/>
    <col min="4" max="4" width="19.375" style="42" customWidth="1"/>
    <col min="5" max="7" width="10.125" style="42" customWidth="1"/>
    <col min="8" max="8" width="19.625" style="232" customWidth="1"/>
    <col min="9" max="9" width="15.5" style="232" bestFit="1" customWidth="1"/>
    <col min="10" max="10" width="19.375" style="232" bestFit="1" customWidth="1"/>
    <col min="11" max="11" width="18" style="232" bestFit="1" customWidth="1"/>
    <col min="12" max="12" width="3.875" style="42" bestFit="1" customWidth="1"/>
    <col min="13" max="13" width="10.5" style="42" bestFit="1" customWidth="1"/>
    <col min="14" max="14" width="17" style="1" customWidth="1"/>
    <col min="15" max="15" width="18.5" style="1" customWidth="1"/>
    <col min="16" max="16384" width="9" style="1"/>
  </cols>
  <sheetData>
    <row r="1" spans="1:15" ht="31.5" x14ac:dyDescent="0.5">
      <c r="A1" s="632" t="s">
        <v>524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</row>
    <row r="2" spans="1:15" ht="31.5" x14ac:dyDescent="0.5">
      <c r="A2" s="632" t="s">
        <v>435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</row>
    <row r="3" spans="1:15" x14ac:dyDescent="0.5">
      <c r="A3" s="566"/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</row>
    <row r="4" spans="1:15" ht="26.25" x14ac:dyDescent="0.5">
      <c r="A4" s="583" t="s">
        <v>462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3"/>
      <c r="O4" s="3"/>
    </row>
    <row r="5" spans="1:15" ht="26.25" x14ac:dyDescent="0.5">
      <c r="A5" s="583" t="s">
        <v>158</v>
      </c>
      <c r="B5" s="583"/>
      <c r="C5" s="583"/>
      <c r="D5" s="583"/>
      <c r="E5" s="510"/>
      <c r="F5" s="510"/>
      <c r="G5" s="510"/>
      <c r="H5" s="532"/>
      <c r="I5" s="532"/>
      <c r="J5" s="532"/>
      <c r="K5" s="532"/>
      <c r="L5" s="314"/>
      <c r="M5" s="314"/>
    </row>
    <row r="6" spans="1:15" ht="26.25" x14ac:dyDescent="0.5">
      <c r="A6" s="583" t="s">
        <v>169</v>
      </c>
      <c r="B6" s="583"/>
      <c r="C6" s="583"/>
      <c r="D6" s="583"/>
      <c r="E6" s="510"/>
      <c r="F6" s="510"/>
      <c r="G6" s="510"/>
      <c r="H6" s="532"/>
      <c r="I6" s="532"/>
      <c r="J6" s="532"/>
      <c r="K6" s="532"/>
      <c r="L6" s="314"/>
      <c r="M6" s="314"/>
    </row>
    <row r="8" spans="1:15" s="177" customFormat="1" ht="27.95" customHeight="1" x14ac:dyDescent="0.2">
      <c r="A8" s="558" t="s">
        <v>0</v>
      </c>
      <c r="B8" s="560" t="s">
        <v>51</v>
      </c>
      <c r="C8" s="560" t="s">
        <v>49</v>
      </c>
      <c r="D8" s="560" t="s">
        <v>50</v>
      </c>
      <c r="E8" s="573" t="s">
        <v>211</v>
      </c>
      <c r="F8" s="574"/>
      <c r="G8" s="575"/>
      <c r="H8" s="642" t="s">
        <v>212</v>
      </c>
      <c r="I8" s="642" t="s">
        <v>213</v>
      </c>
      <c r="J8" s="642" t="s">
        <v>214</v>
      </c>
      <c r="K8" s="642" t="s">
        <v>525</v>
      </c>
      <c r="L8" s="573" t="s">
        <v>190</v>
      </c>
      <c r="M8" s="575"/>
    </row>
    <row r="9" spans="1:15" s="439" customFormat="1" ht="27.95" customHeight="1" x14ac:dyDescent="0.2">
      <c r="A9" s="578"/>
      <c r="B9" s="581"/>
      <c r="C9" s="581"/>
      <c r="D9" s="581"/>
      <c r="E9" s="595"/>
      <c r="F9" s="603"/>
      <c r="G9" s="596"/>
      <c r="H9" s="643"/>
      <c r="I9" s="643"/>
      <c r="J9" s="643"/>
      <c r="K9" s="643"/>
      <c r="L9" s="432" t="s">
        <v>431</v>
      </c>
      <c r="M9" s="463" t="s">
        <v>453</v>
      </c>
    </row>
    <row r="10" spans="1:15" s="177" customFormat="1" ht="27.95" customHeight="1" x14ac:dyDescent="0.2">
      <c r="A10" s="559"/>
      <c r="B10" s="561"/>
      <c r="C10" s="561"/>
      <c r="D10" s="561"/>
      <c r="E10" s="202" t="s">
        <v>208</v>
      </c>
      <c r="F10" s="202" t="s">
        <v>209</v>
      </c>
      <c r="G10" s="202" t="s">
        <v>210</v>
      </c>
      <c r="H10" s="644"/>
      <c r="I10" s="644"/>
      <c r="J10" s="644"/>
      <c r="K10" s="644"/>
      <c r="L10" s="464" t="s">
        <v>432</v>
      </c>
      <c r="M10" s="462" t="s">
        <v>454</v>
      </c>
    </row>
    <row r="11" spans="1:15" x14ac:dyDescent="0.5">
      <c r="A11" s="13"/>
      <c r="B11" s="6"/>
      <c r="C11" s="40" t="s">
        <v>48</v>
      </c>
      <c r="D11" s="40"/>
      <c r="E11" s="39"/>
      <c r="F11" s="39"/>
      <c r="G11" s="39"/>
      <c r="H11" s="233"/>
      <c r="I11" s="233"/>
      <c r="J11" s="233"/>
      <c r="K11" s="233"/>
      <c r="L11" s="645"/>
      <c r="M11" s="646"/>
    </row>
    <row r="12" spans="1:15" x14ac:dyDescent="0.5">
      <c r="A12" s="13"/>
      <c r="B12" s="6"/>
      <c r="C12" s="40"/>
      <c r="D12" s="40"/>
      <c r="E12" s="231"/>
      <c r="F12" s="40"/>
      <c r="G12" s="40"/>
      <c r="H12" s="234"/>
      <c r="I12" s="234"/>
      <c r="J12" s="234"/>
      <c r="K12" s="234"/>
      <c r="L12" s="638"/>
      <c r="M12" s="639"/>
    </row>
    <row r="13" spans="1:15" x14ac:dyDescent="0.5">
      <c r="A13" s="13"/>
      <c r="B13" s="6"/>
      <c r="C13" s="40"/>
      <c r="D13" s="40"/>
      <c r="E13" s="40"/>
      <c r="F13" s="40"/>
      <c r="G13" s="40"/>
      <c r="H13" s="234" t="s">
        <v>48</v>
      </c>
      <c r="I13" s="234"/>
      <c r="J13" s="234"/>
      <c r="K13" s="234"/>
      <c r="L13" s="638"/>
      <c r="M13" s="639"/>
    </row>
    <row r="14" spans="1:15" x14ac:dyDescent="0.5">
      <c r="A14" s="13"/>
      <c r="B14" s="6"/>
      <c r="C14" s="40"/>
      <c r="D14" s="40"/>
      <c r="E14" s="40"/>
      <c r="F14" s="40"/>
      <c r="G14" s="40"/>
      <c r="H14" s="234"/>
      <c r="I14" s="234"/>
      <c r="J14" s="234"/>
      <c r="K14" s="234"/>
      <c r="L14" s="638"/>
      <c r="M14" s="639"/>
    </row>
    <row r="15" spans="1:15" x14ac:dyDescent="0.5">
      <c r="A15" s="13"/>
      <c r="B15" s="6"/>
      <c r="C15" s="40"/>
      <c r="D15" s="40"/>
      <c r="E15" s="40"/>
      <c r="F15" s="40"/>
      <c r="G15" s="40"/>
      <c r="H15" s="234"/>
      <c r="I15" s="234"/>
      <c r="J15" s="234"/>
      <c r="K15" s="234"/>
      <c r="L15" s="638"/>
      <c r="M15" s="639"/>
    </row>
    <row r="16" spans="1:15" x14ac:dyDescent="0.5">
      <c r="A16" s="13"/>
      <c r="B16" s="6"/>
      <c r="C16" s="40"/>
      <c r="D16" s="40"/>
      <c r="E16" s="40"/>
      <c r="F16" s="40"/>
      <c r="G16" s="40"/>
      <c r="H16" s="234"/>
      <c r="I16" s="234"/>
      <c r="J16" s="234"/>
      <c r="K16" s="234"/>
      <c r="L16" s="638"/>
      <c r="M16" s="639"/>
    </row>
    <row r="17" spans="1:13" x14ac:dyDescent="0.5">
      <c r="A17" s="13"/>
      <c r="B17" s="6"/>
      <c r="C17" s="40"/>
      <c r="D17" s="40"/>
      <c r="E17" s="40"/>
      <c r="F17" s="40"/>
      <c r="G17" s="40"/>
      <c r="H17" s="234"/>
      <c r="I17" s="234"/>
      <c r="J17" s="234"/>
      <c r="K17" s="234"/>
      <c r="L17" s="514"/>
      <c r="M17" s="515"/>
    </row>
    <row r="18" spans="1:13" x14ac:dyDescent="0.5">
      <c r="A18" s="13"/>
      <c r="B18" s="6"/>
      <c r="C18" s="40"/>
      <c r="D18" s="40"/>
      <c r="E18" s="40"/>
      <c r="F18" s="40"/>
      <c r="G18" s="40"/>
      <c r="H18" s="234"/>
      <c r="I18" s="234"/>
      <c r="J18" s="234"/>
      <c r="K18" s="234"/>
      <c r="L18" s="514"/>
      <c r="M18" s="515"/>
    </row>
    <row r="19" spans="1:13" x14ac:dyDescent="0.5">
      <c r="A19" s="13"/>
      <c r="B19" s="6"/>
      <c r="C19" s="40"/>
      <c r="D19" s="40"/>
      <c r="E19" s="40"/>
      <c r="F19" s="40"/>
      <c r="G19" s="40"/>
      <c r="H19" s="234"/>
      <c r="I19" s="234"/>
      <c r="J19" s="234"/>
      <c r="K19" s="234"/>
      <c r="L19" s="638"/>
      <c r="M19" s="639"/>
    </row>
    <row r="20" spans="1:13" x14ac:dyDescent="0.5">
      <c r="A20" s="13"/>
      <c r="B20" s="6"/>
      <c r="C20" s="40"/>
      <c r="D20" s="40"/>
      <c r="E20" s="40"/>
      <c r="F20" s="40"/>
      <c r="G20" s="40"/>
      <c r="H20" s="234"/>
      <c r="I20" s="234"/>
      <c r="J20" s="234"/>
      <c r="K20" s="234"/>
      <c r="L20" s="638"/>
      <c r="M20" s="639"/>
    </row>
    <row r="21" spans="1:13" x14ac:dyDescent="0.5">
      <c r="A21" s="13"/>
      <c r="B21" s="6"/>
      <c r="C21" s="40"/>
      <c r="D21" s="40"/>
      <c r="E21" s="40"/>
      <c r="F21" s="40"/>
      <c r="G21" s="40"/>
      <c r="H21" s="234"/>
      <c r="I21" s="234"/>
      <c r="J21" s="234"/>
      <c r="K21" s="234"/>
      <c r="L21" s="638"/>
      <c r="M21" s="639"/>
    </row>
    <row r="22" spans="1:13" x14ac:dyDescent="0.5">
      <c r="A22" s="13"/>
      <c r="B22" s="6"/>
      <c r="C22" s="40"/>
      <c r="D22" s="40"/>
      <c r="E22" s="40"/>
      <c r="F22" s="40"/>
      <c r="G22" s="40"/>
      <c r="H22" s="234"/>
      <c r="I22" s="234"/>
      <c r="J22" s="234"/>
      <c r="K22" s="234"/>
      <c r="L22" s="638"/>
      <c r="M22" s="639"/>
    </row>
    <row r="23" spans="1:13" x14ac:dyDescent="0.5">
      <c r="A23" s="14"/>
      <c r="B23" s="7"/>
      <c r="C23" s="41"/>
      <c r="D23" s="41"/>
      <c r="E23" s="41"/>
      <c r="F23" s="41"/>
      <c r="G23" s="41"/>
      <c r="H23" s="235"/>
      <c r="I23" s="235"/>
      <c r="J23" s="235"/>
      <c r="K23" s="235"/>
      <c r="L23" s="640"/>
      <c r="M23" s="641"/>
    </row>
    <row r="25" spans="1:13" x14ac:dyDescent="0.5">
      <c r="A25" s="236" t="s">
        <v>215</v>
      </c>
    </row>
    <row r="26" spans="1:13" x14ac:dyDescent="0.5">
      <c r="B26" s="1" t="s">
        <v>217</v>
      </c>
    </row>
    <row r="27" spans="1:13" s="238" customFormat="1" ht="42" customHeight="1" x14ac:dyDescent="0.2">
      <c r="A27" s="239">
        <v>1</v>
      </c>
      <c r="B27" s="647" t="s">
        <v>303</v>
      </c>
      <c r="C27" s="648"/>
      <c r="D27" s="648"/>
      <c r="E27" s="648"/>
      <c r="F27" s="648"/>
      <c r="G27" s="648"/>
      <c r="H27" s="648"/>
      <c r="I27" s="648"/>
      <c r="J27" s="241"/>
      <c r="K27" s="241"/>
      <c r="L27" s="240"/>
      <c r="M27" s="240"/>
    </row>
    <row r="28" spans="1:13" ht="71.25" customHeight="1" x14ac:dyDescent="0.5">
      <c r="A28" s="239">
        <v>2</v>
      </c>
      <c r="B28" s="647" t="s">
        <v>216</v>
      </c>
      <c r="C28" s="648"/>
      <c r="D28" s="648"/>
      <c r="E28" s="648"/>
      <c r="F28" s="648"/>
      <c r="G28" s="648"/>
      <c r="H28" s="648"/>
      <c r="I28" s="648"/>
    </row>
    <row r="29" spans="1:13" x14ac:dyDescent="0.5">
      <c r="A29" s="237"/>
    </row>
  </sheetData>
  <mergeCells count="29">
    <mergeCell ref="B28:I28"/>
    <mergeCell ref="B27:I27"/>
    <mergeCell ref="A2:M2"/>
    <mergeCell ref="A1:M1"/>
    <mergeCell ref="A4:M4"/>
    <mergeCell ref="A5:D5"/>
    <mergeCell ref="A6:D6"/>
    <mergeCell ref="A8:A10"/>
    <mergeCell ref="B8:B10"/>
    <mergeCell ref="C8:C10"/>
    <mergeCell ref="D8:D10"/>
    <mergeCell ref="L8:M8"/>
    <mergeCell ref="A3:M3"/>
    <mergeCell ref="H8:H10"/>
    <mergeCell ref="I8:I10"/>
    <mergeCell ref="J8:J10"/>
    <mergeCell ref="K8:K10"/>
    <mergeCell ref="E8:G9"/>
    <mergeCell ref="L11:M11"/>
    <mergeCell ref="L12:M12"/>
    <mergeCell ref="L13:M13"/>
    <mergeCell ref="L22:M22"/>
    <mergeCell ref="L23:M23"/>
    <mergeCell ref="L20:M20"/>
    <mergeCell ref="L14:M14"/>
    <mergeCell ref="L15:M15"/>
    <mergeCell ref="L16:M16"/>
    <mergeCell ref="L19:M19"/>
    <mergeCell ref="L21:M21"/>
  </mergeCells>
  <pageMargins left="0.59055118110236227" right="0.31496062992125984" top="0.70866141732283472" bottom="0.31496062992125984" header="0.31496062992125984" footer="0.31496062992125984"/>
  <pageSetup paperSize="9" scale="67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topLeftCell="A16" zoomScale="82" zoomScaleNormal="80" zoomScaleSheetLayoutView="82" workbookViewId="0">
      <selection activeCell="C15" sqref="C15"/>
    </sheetView>
  </sheetViews>
  <sheetFormatPr defaultRowHeight="23.25" x14ac:dyDescent="0.5"/>
  <cols>
    <col min="1" max="1" width="6.625" style="1" customWidth="1"/>
    <col min="2" max="2" width="42" style="1" customWidth="1"/>
    <col min="3" max="5" width="12.625" style="1" customWidth="1"/>
    <col min="6" max="8" width="15.625" style="28" customWidth="1"/>
    <col min="9" max="10" width="15.625" style="1" customWidth="1"/>
    <col min="11" max="11" width="4" style="1" bestFit="1" customWidth="1"/>
    <col min="12" max="12" width="13" style="1" customWidth="1"/>
    <col min="13" max="13" width="17" style="1" customWidth="1"/>
    <col min="14" max="14" width="18.5" style="1" customWidth="1"/>
    <col min="15" max="16384" width="9" style="1"/>
  </cols>
  <sheetData>
    <row r="1" spans="1:12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62"/>
    </row>
    <row r="2" spans="1:12" ht="29.25" x14ac:dyDescent="0.5">
      <c r="A2" s="553" t="s">
        <v>435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</row>
    <row r="3" spans="1:12" x14ac:dyDescent="0.5">
      <c r="A3" s="589"/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</row>
    <row r="4" spans="1:12" x14ac:dyDescent="0.5">
      <c r="A4" s="554" t="s">
        <v>463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</row>
    <row r="5" spans="1:12" x14ac:dyDescent="0.5">
      <c r="A5" s="32"/>
      <c r="B5" s="32" t="s">
        <v>56</v>
      </c>
      <c r="C5" s="46">
        <v>60000</v>
      </c>
      <c r="D5" s="435" t="s">
        <v>54</v>
      </c>
      <c r="E5" s="32"/>
      <c r="F5" s="32"/>
      <c r="G5" s="373"/>
      <c r="H5" s="32"/>
      <c r="I5" s="178"/>
      <c r="J5" s="178"/>
      <c r="K5" s="32"/>
      <c r="L5" s="32"/>
    </row>
    <row r="6" spans="1:12" x14ac:dyDescent="0.5">
      <c r="A6" s="32"/>
      <c r="B6" s="32" t="s">
        <v>55</v>
      </c>
      <c r="C6" s="46">
        <v>25000</v>
      </c>
      <c r="D6" s="435" t="s">
        <v>54</v>
      </c>
      <c r="E6" s="32"/>
      <c r="F6" s="32"/>
      <c r="G6" s="373"/>
      <c r="H6" s="32"/>
      <c r="I6" s="178"/>
      <c r="J6" s="178"/>
      <c r="K6" s="32"/>
      <c r="L6" s="32"/>
    </row>
    <row r="7" spans="1:12" x14ac:dyDescent="0.5">
      <c r="A7" s="554" t="s">
        <v>158</v>
      </c>
      <c r="B7" s="554"/>
      <c r="C7" s="554"/>
      <c r="D7" s="554"/>
      <c r="E7" s="554"/>
      <c r="F7" s="3"/>
      <c r="G7" s="3"/>
      <c r="H7" s="3"/>
    </row>
    <row r="8" spans="1:12" x14ac:dyDescent="0.5">
      <c r="A8" s="554" t="s">
        <v>169</v>
      </c>
      <c r="B8" s="554"/>
      <c r="C8" s="554"/>
      <c r="D8" s="554"/>
      <c r="E8" s="554"/>
      <c r="F8" s="3"/>
      <c r="G8" s="3"/>
      <c r="H8" s="3"/>
    </row>
    <row r="10" spans="1:12" s="31" customFormat="1" x14ac:dyDescent="0.2">
      <c r="A10" s="556" t="s">
        <v>0</v>
      </c>
      <c r="B10" s="557" t="s">
        <v>28</v>
      </c>
      <c r="C10" s="573" t="s">
        <v>430</v>
      </c>
      <c r="D10" s="574"/>
      <c r="E10" s="571"/>
      <c r="F10" s="573" t="s">
        <v>378</v>
      </c>
      <c r="G10" s="574"/>
      <c r="H10" s="571"/>
      <c r="I10" s="573" t="s">
        <v>455</v>
      </c>
      <c r="J10" s="575"/>
      <c r="K10" s="573" t="s">
        <v>190</v>
      </c>
      <c r="L10" s="575"/>
    </row>
    <row r="11" spans="1:12" s="177" customFormat="1" x14ac:dyDescent="0.2">
      <c r="A11" s="556"/>
      <c r="B11" s="557"/>
      <c r="C11" s="620"/>
      <c r="D11" s="649"/>
      <c r="E11" s="572"/>
      <c r="F11" s="620"/>
      <c r="G11" s="649"/>
      <c r="H11" s="572"/>
      <c r="I11" s="595"/>
      <c r="J11" s="596"/>
      <c r="K11" s="432" t="s">
        <v>431</v>
      </c>
      <c r="L11" s="533" t="s">
        <v>433</v>
      </c>
    </row>
    <row r="12" spans="1:12" s="31" customFormat="1" x14ac:dyDescent="0.2">
      <c r="A12" s="556"/>
      <c r="B12" s="557"/>
      <c r="C12" s="186" t="s">
        <v>52</v>
      </c>
      <c r="D12" s="431" t="s">
        <v>53</v>
      </c>
      <c r="E12" s="188" t="s">
        <v>58</v>
      </c>
      <c r="F12" s="186" t="s">
        <v>52</v>
      </c>
      <c r="G12" s="431" t="s">
        <v>53</v>
      </c>
      <c r="H12" s="188" t="s">
        <v>58</v>
      </c>
      <c r="I12" s="186" t="s">
        <v>52</v>
      </c>
      <c r="J12" s="188" t="s">
        <v>53</v>
      </c>
      <c r="K12" s="433" t="s">
        <v>432</v>
      </c>
      <c r="L12" s="434" t="s">
        <v>434</v>
      </c>
    </row>
    <row r="13" spans="1:12" x14ac:dyDescent="0.5">
      <c r="A13" s="12"/>
      <c r="B13" s="43"/>
      <c r="C13" s="203"/>
      <c r="D13" s="428"/>
      <c r="E13" s="204"/>
      <c r="F13" s="203"/>
      <c r="G13" s="428"/>
      <c r="H13" s="204"/>
      <c r="I13" s="203"/>
      <c r="J13" s="204"/>
      <c r="K13" s="650"/>
      <c r="L13" s="651"/>
    </row>
    <row r="14" spans="1:12" x14ac:dyDescent="0.5">
      <c r="A14" s="13"/>
      <c r="B14" s="44"/>
      <c r="C14" s="205"/>
      <c r="D14" s="429"/>
      <c r="E14" s="206"/>
      <c r="F14" s="205"/>
      <c r="G14" s="429"/>
      <c r="H14" s="206"/>
      <c r="I14" s="205"/>
      <c r="J14" s="206"/>
      <c r="K14" s="652"/>
      <c r="L14" s="653"/>
    </row>
    <row r="15" spans="1:12" x14ac:dyDescent="0.5">
      <c r="A15" s="13"/>
      <c r="B15" s="44"/>
      <c r="C15" s="205"/>
      <c r="D15" s="429"/>
      <c r="E15" s="206"/>
      <c r="F15" s="205"/>
      <c r="G15" s="429"/>
      <c r="H15" s="206"/>
      <c r="I15" s="205"/>
      <c r="J15" s="206"/>
      <c r="K15" s="652"/>
      <c r="L15" s="653"/>
    </row>
    <row r="16" spans="1:12" x14ac:dyDescent="0.5">
      <c r="A16" s="13"/>
      <c r="B16" s="44"/>
      <c r="C16" s="205"/>
      <c r="D16" s="429"/>
      <c r="E16" s="206"/>
      <c r="F16" s="205"/>
      <c r="G16" s="429"/>
      <c r="H16" s="206"/>
      <c r="I16" s="205"/>
      <c r="J16" s="206"/>
      <c r="K16" s="652"/>
      <c r="L16" s="653"/>
    </row>
    <row r="17" spans="1:12" x14ac:dyDescent="0.5">
      <c r="A17" s="13"/>
      <c r="B17" s="44"/>
      <c r="C17" s="205"/>
      <c r="D17" s="429"/>
      <c r="E17" s="206"/>
      <c r="F17" s="205"/>
      <c r="G17" s="429"/>
      <c r="H17" s="206"/>
      <c r="I17" s="205"/>
      <c r="J17" s="206"/>
      <c r="K17" s="652"/>
      <c r="L17" s="653"/>
    </row>
    <row r="18" spans="1:12" x14ac:dyDescent="0.5">
      <c r="A18" s="13"/>
      <c r="B18" s="44"/>
      <c r="C18" s="205"/>
      <c r="D18" s="429"/>
      <c r="E18" s="206"/>
      <c r="F18" s="205"/>
      <c r="G18" s="429"/>
      <c r="H18" s="206"/>
      <c r="I18" s="205"/>
      <c r="J18" s="206"/>
      <c r="K18" s="652"/>
      <c r="L18" s="653"/>
    </row>
    <row r="19" spans="1:12" x14ac:dyDescent="0.5">
      <c r="A19" s="13"/>
      <c r="B19" s="44"/>
      <c r="C19" s="205"/>
      <c r="D19" s="429"/>
      <c r="E19" s="206"/>
      <c r="F19" s="205"/>
      <c r="G19" s="429"/>
      <c r="H19" s="206"/>
      <c r="I19" s="205"/>
      <c r="J19" s="206"/>
      <c r="K19" s="652"/>
      <c r="L19" s="653"/>
    </row>
    <row r="20" spans="1:12" x14ac:dyDescent="0.5">
      <c r="A20" s="13"/>
      <c r="B20" s="44"/>
      <c r="C20" s="205"/>
      <c r="D20" s="429"/>
      <c r="E20" s="206"/>
      <c r="F20" s="205"/>
      <c r="G20" s="429"/>
      <c r="H20" s="206"/>
      <c r="I20" s="205"/>
      <c r="J20" s="206"/>
      <c r="K20" s="652"/>
      <c r="L20" s="653"/>
    </row>
    <row r="21" spans="1:12" x14ac:dyDescent="0.5">
      <c r="A21" s="13"/>
      <c r="B21" s="44"/>
      <c r="C21" s="205"/>
      <c r="D21" s="429"/>
      <c r="E21" s="206"/>
      <c r="F21" s="205"/>
      <c r="G21" s="429"/>
      <c r="H21" s="206"/>
      <c r="I21" s="205"/>
      <c r="J21" s="206"/>
      <c r="K21" s="652"/>
      <c r="L21" s="653"/>
    </row>
    <row r="22" spans="1:12" x14ac:dyDescent="0.5">
      <c r="A22" s="13"/>
      <c r="B22" s="44"/>
      <c r="C22" s="205"/>
      <c r="D22" s="429"/>
      <c r="E22" s="206"/>
      <c r="F22" s="205"/>
      <c r="G22" s="429"/>
      <c r="H22" s="206"/>
      <c r="I22" s="205"/>
      <c r="J22" s="206"/>
      <c r="K22" s="652"/>
      <c r="L22" s="653"/>
    </row>
    <row r="23" spans="1:12" x14ac:dyDescent="0.5">
      <c r="A23" s="13"/>
      <c r="B23" s="44"/>
      <c r="C23" s="205"/>
      <c r="D23" s="429"/>
      <c r="E23" s="206"/>
      <c r="F23" s="205"/>
      <c r="G23" s="429"/>
      <c r="H23" s="206"/>
      <c r="I23" s="205"/>
      <c r="J23" s="206"/>
      <c r="K23" s="652"/>
      <c r="L23" s="653"/>
    </row>
    <row r="24" spans="1:12" x14ac:dyDescent="0.5">
      <c r="A24" s="14"/>
      <c r="B24" s="45"/>
      <c r="C24" s="207"/>
      <c r="D24" s="430"/>
      <c r="E24" s="208"/>
      <c r="F24" s="207"/>
      <c r="G24" s="430"/>
      <c r="H24" s="208"/>
      <c r="I24" s="207"/>
      <c r="J24" s="208"/>
      <c r="K24" s="654"/>
      <c r="L24" s="655"/>
    </row>
    <row r="25" spans="1:12" x14ac:dyDescent="0.5">
      <c r="C25" s="35"/>
      <c r="D25" s="377"/>
      <c r="E25" s="35"/>
      <c r="I25" s="182"/>
      <c r="J25" s="182"/>
      <c r="K25" s="35"/>
      <c r="L25" s="35"/>
    </row>
    <row r="27" spans="1:12" x14ac:dyDescent="0.5">
      <c r="I27" s="4"/>
      <c r="J27" s="4"/>
      <c r="K27" s="4"/>
      <c r="L27" s="4"/>
    </row>
    <row r="28" spans="1:12" ht="40.5" customHeight="1" x14ac:dyDescent="0.5"/>
  </sheetData>
  <mergeCells count="24">
    <mergeCell ref="K22:L22"/>
    <mergeCell ref="K23:L23"/>
    <mergeCell ref="K24:L24"/>
    <mergeCell ref="K18:L18"/>
    <mergeCell ref="K19:L19"/>
    <mergeCell ref="K20:L20"/>
    <mergeCell ref="K21:L21"/>
    <mergeCell ref="K13:L13"/>
    <mergeCell ref="K14:L14"/>
    <mergeCell ref="K15:L15"/>
    <mergeCell ref="K16:L16"/>
    <mergeCell ref="K17:L17"/>
    <mergeCell ref="A1:L1"/>
    <mergeCell ref="A3:L3"/>
    <mergeCell ref="A4:L4"/>
    <mergeCell ref="A10:A12"/>
    <mergeCell ref="B10:B12"/>
    <mergeCell ref="A7:E7"/>
    <mergeCell ref="A8:E8"/>
    <mergeCell ref="C10:E11"/>
    <mergeCell ref="F10:H11"/>
    <mergeCell ref="I10:J11"/>
    <mergeCell ref="K10:L10"/>
    <mergeCell ref="A2:L2"/>
  </mergeCells>
  <pageMargins left="0.6692913385826772" right="0.31496062992125984" top="0.70866141732283472" bottom="0.31496062992125984" header="0.31496062992125984" footer="0.31496062992125984"/>
  <pageSetup paperSize="9" scale="6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topLeftCell="A7" zoomScale="82" zoomScaleNormal="80" zoomScaleSheetLayoutView="82" workbookViewId="0">
      <selection activeCell="C15" sqref="C15"/>
    </sheetView>
  </sheetViews>
  <sheetFormatPr defaultRowHeight="23.25" x14ac:dyDescent="0.5"/>
  <cols>
    <col min="1" max="1" width="6.625" style="28" customWidth="1"/>
    <col min="2" max="2" width="39.875" style="1" customWidth="1"/>
    <col min="3" max="5" width="9.625" style="1" customWidth="1"/>
    <col min="6" max="8" width="15.625" style="28" customWidth="1"/>
    <col min="9" max="11" width="15.625" style="1" customWidth="1"/>
    <col min="12" max="12" width="4" style="1" bestFit="1" customWidth="1"/>
    <col min="13" max="13" width="11.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555"/>
      <c r="J1" s="562"/>
      <c r="K1" s="562"/>
      <c r="L1" s="562"/>
      <c r="M1" s="562"/>
    </row>
    <row r="2" spans="1:15" ht="29.25" x14ac:dyDescent="0.5">
      <c r="A2" s="553" t="s">
        <v>435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</row>
    <row r="3" spans="1:15" x14ac:dyDescent="0.5">
      <c r="A3" s="589"/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</row>
    <row r="4" spans="1:15" x14ac:dyDescent="0.5">
      <c r="A4" s="554" t="s">
        <v>464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</row>
    <row r="5" spans="1:15" x14ac:dyDescent="0.5">
      <c r="A5" s="554" t="s">
        <v>158</v>
      </c>
      <c r="B5" s="554"/>
      <c r="C5" s="554"/>
      <c r="D5" s="554"/>
      <c r="E5" s="3"/>
      <c r="F5" s="3"/>
      <c r="G5" s="1"/>
      <c r="H5" s="1"/>
      <c r="O5" s="1" t="s">
        <v>48</v>
      </c>
    </row>
    <row r="6" spans="1:15" x14ac:dyDescent="0.5">
      <c r="A6" s="554" t="s">
        <v>169</v>
      </c>
      <c r="B6" s="554"/>
      <c r="C6" s="554"/>
      <c r="D6" s="554"/>
      <c r="E6" s="3"/>
      <c r="F6" s="3"/>
      <c r="G6" s="1"/>
      <c r="H6" s="1"/>
    </row>
    <row r="8" spans="1:15" s="31" customFormat="1" x14ac:dyDescent="0.2">
      <c r="A8" s="556" t="s">
        <v>0</v>
      </c>
      <c r="B8" s="557" t="s">
        <v>28</v>
      </c>
      <c r="C8" s="573" t="s">
        <v>430</v>
      </c>
      <c r="D8" s="574"/>
      <c r="E8" s="575"/>
      <c r="F8" s="619" t="s">
        <v>57</v>
      </c>
      <c r="G8" s="662"/>
      <c r="H8" s="571"/>
      <c r="I8" s="573" t="s">
        <v>304</v>
      </c>
      <c r="J8" s="574"/>
      <c r="K8" s="574"/>
      <c r="L8" s="573" t="s">
        <v>190</v>
      </c>
      <c r="M8" s="575"/>
    </row>
    <row r="9" spans="1:15" s="439" customFormat="1" x14ac:dyDescent="0.2">
      <c r="A9" s="556"/>
      <c r="B9" s="557"/>
      <c r="C9" s="595"/>
      <c r="D9" s="603"/>
      <c r="E9" s="596"/>
      <c r="F9" s="620"/>
      <c r="G9" s="649"/>
      <c r="H9" s="572"/>
      <c r="I9" s="595"/>
      <c r="J9" s="603"/>
      <c r="K9" s="603"/>
      <c r="L9" s="432" t="s">
        <v>431</v>
      </c>
      <c r="M9" s="533" t="s">
        <v>433</v>
      </c>
    </row>
    <row r="10" spans="1:15" s="31" customFormat="1" x14ac:dyDescent="0.2">
      <c r="A10" s="556"/>
      <c r="B10" s="557"/>
      <c r="C10" s="186" t="s">
        <v>52</v>
      </c>
      <c r="D10" s="187" t="s">
        <v>53</v>
      </c>
      <c r="E10" s="188" t="s">
        <v>58</v>
      </c>
      <c r="F10" s="186" t="s">
        <v>52</v>
      </c>
      <c r="G10" s="187" t="s">
        <v>53</v>
      </c>
      <c r="H10" s="188" t="s">
        <v>58</v>
      </c>
      <c r="I10" s="186" t="s">
        <v>52</v>
      </c>
      <c r="J10" s="187" t="s">
        <v>53</v>
      </c>
      <c r="K10" s="431" t="s">
        <v>58</v>
      </c>
      <c r="L10" s="433" t="s">
        <v>432</v>
      </c>
      <c r="M10" s="434" t="s">
        <v>434</v>
      </c>
    </row>
    <row r="11" spans="1:15" x14ac:dyDescent="0.5">
      <c r="A11" s="72"/>
      <c r="B11" s="43"/>
      <c r="C11" s="54"/>
      <c r="D11" s="61"/>
      <c r="E11" s="55"/>
      <c r="F11" s="210"/>
      <c r="G11" s="211"/>
      <c r="H11" s="62"/>
      <c r="I11" s="217"/>
      <c r="J11" s="218"/>
      <c r="K11" s="465"/>
      <c r="L11" s="660"/>
      <c r="M11" s="661"/>
    </row>
    <row r="12" spans="1:15" x14ac:dyDescent="0.5">
      <c r="A12" s="73"/>
      <c r="B12" s="44"/>
      <c r="C12" s="56"/>
      <c r="D12" s="63"/>
      <c r="E12" s="57"/>
      <c r="F12" s="212"/>
      <c r="G12" s="213"/>
      <c r="H12" s="64"/>
      <c r="I12" s="56"/>
      <c r="J12" s="63"/>
      <c r="K12" s="358"/>
      <c r="L12" s="656"/>
      <c r="M12" s="657"/>
    </row>
    <row r="13" spans="1:15" x14ac:dyDescent="0.5">
      <c r="A13" s="73"/>
      <c r="B13" s="44"/>
      <c r="C13" s="56"/>
      <c r="D13" s="63"/>
      <c r="E13" s="57"/>
      <c r="F13" s="212"/>
      <c r="G13" s="213"/>
      <c r="H13" s="64"/>
      <c r="I13" s="56"/>
      <c r="J13" s="63"/>
      <c r="K13" s="358"/>
      <c r="L13" s="656"/>
      <c r="M13" s="657"/>
    </row>
    <row r="14" spans="1:15" x14ac:dyDescent="0.5">
      <c r="A14" s="73"/>
      <c r="B14" s="44"/>
      <c r="C14" s="56"/>
      <c r="D14" s="63"/>
      <c r="E14" s="57"/>
      <c r="F14" s="212"/>
      <c r="G14" s="213"/>
      <c r="H14" s="64"/>
      <c r="I14" s="56"/>
      <c r="J14" s="63"/>
      <c r="K14" s="358"/>
      <c r="L14" s="656"/>
      <c r="M14" s="657"/>
    </row>
    <row r="15" spans="1:15" x14ac:dyDescent="0.5">
      <c r="A15" s="73"/>
      <c r="B15" s="44"/>
      <c r="C15" s="56"/>
      <c r="D15" s="63"/>
      <c r="E15" s="57"/>
      <c r="F15" s="212"/>
      <c r="G15" s="213"/>
      <c r="H15" s="64"/>
      <c r="I15" s="56"/>
      <c r="J15" s="63"/>
      <c r="K15" s="358"/>
      <c r="L15" s="656"/>
      <c r="M15" s="657"/>
    </row>
    <row r="16" spans="1:15" x14ac:dyDescent="0.5">
      <c r="A16" s="73"/>
      <c r="B16" s="44"/>
      <c r="C16" s="56"/>
      <c r="D16" s="63"/>
      <c r="E16" s="57"/>
      <c r="F16" s="212"/>
      <c r="G16" s="213"/>
      <c r="H16" s="64"/>
      <c r="I16" s="56"/>
      <c r="J16" s="63"/>
      <c r="K16" s="358"/>
      <c r="L16" s="656"/>
      <c r="M16" s="657"/>
    </row>
    <row r="17" spans="1:13" x14ac:dyDescent="0.5">
      <c r="A17" s="73"/>
      <c r="B17" s="44"/>
      <c r="C17" s="56"/>
      <c r="D17" s="63"/>
      <c r="E17" s="57"/>
      <c r="F17" s="212"/>
      <c r="G17" s="213"/>
      <c r="H17" s="64"/>
      <c r="I17" s="56"/>
      <c r="J17" s="63"/>
      <c r="K17" s="358"/>
      <c r="L17" s="656"/>
      <c r="M17" s="657"/>
    </row>
    <row r="18" spans="1:13" x14ac:dyDescent="0.5">
      <c r="A18" s="73"/>
      <c r="B18" s="44"/>
      <c r="C18" s="56"/>
      <c r="D18" s="63"/>
      <c r="E18" s="57"/>
      <c r="F18" s="212"/>
      <c r="G18" s="213"/>
      <c r="H18" s="64"/>
      <c r="I18" s="56"/>
      <c r="J18" s="63"/>
      <c r="K18" s="358"/>
      <c r="L18" s="656"/>
      <c r="M18" s="657"/>
    </row>
    <row r="19" spans="1:13" x14ac:dyDescent="0.5">
      <c r="A19" s="73"/>
      <c r="B19" s="44"/>
      <c r="C19" s="56"/>
      <c r="D19" s="63"/>
      <c r="E19" s="57"/>
      <c r="F19" s="212"/>
      <c r="G19" s="213"/>
      <c r="H19" s="64"/>
      <c r="I19" s="56"/>
      <c r="J19" s="63"/>
      <c r="K19" s="358"/>
      <c r="L19" s="656"/>
      <c r="M19" s="657"/>
    </row>
    <row r="20" spans="1:13" x14ac:dyDescent="0.5">
      <c r="A20" s="73"/>
      <c r="B20" s="44"/>
      <c r="C20" s="56"/>
      <c r="D20" s="63"/>
      <c r="E20" s="57"/>
      <c r="F20" s="212"/>
      <c r="G20" s="213"/>
      <c r="H20" s="64"/>
      <c r="I20" s="56"/>
      <c r="J20" s="63"/>
      <c r="K20" s="358"/>
      <c r="L20" s="656"/>
      <c r="M20" s="657"/>
    </row>
    <row r="21" spans="1:13" x14ac:dyDescent="0.5">
      <c r="A21" s="73"/>
      <c r="B21" s="44"/>
      <c r="C21" s="56"/>
      <c r="D21" s="63"/>
      <c r="E21" s="57"/>
      <c r="F21" s="212"/>
      <c r="G21" s="213"/>
      <c r="H21" s="64"/>
      <c r="I21" s="56"/>
      <c r="J21" s="63"/>
      <c r="K21" s="358"/>
      <c r="L21" s="656"/>
      <c r="M21" s="657"/>
    </row>
    <row r="22" spans="1:13" x14ac:dyDescent="0.5">
      <c r="A22" s="73"/>
      <c r="B22" s="44"/>
      <c r="C22" s="56"/>
      <c r="D22" s="63"/>
      <c r="E22" s="57"/>
      <c r="F22" s="212"/>
      <c r="G22" s="213"/>
      <c r="H22" s="64"/>
      <c r="I22" s="56"/>
      <c r="J22" s="63"/>
      <c r="K22" s="358"/>
      <c r="L22" s="656"/>
      <c r="M22" s="657"/>
    </row>
    <row r="23" spans="1:13" x14ac:dyDescent="0.5">
      <c r="A23" s="73"/>
      <c r="B23" s="44"/>
      <c r="C23" s="56"/>
      <c r="D23" s="63"/>
      <c r="E23" s="57"/>
      <c r="F23" s="212"/>
      <c r="G23" s="213"/>
      <c r="H23" s="64"/>
      <c r="I23" s="56"/>
      <c r="J23" s="63"/>
      <c r="K23" s="358"/>
      <c r="L23" s="656"/>
      <c r="M23" s="657"/>
    </row>
    <row r="24" spans="1:13" x14ac:dyDescent="0.5">
      <c r="A24" s="74"/>
      <c r="B24" s="45"/>
      <c r="C24" s="58"/>
      <c r="D24" s="209"/>
      <c r="E24" s="59"/>
      <c r="F24" s="214"/>
      <c r="G24" s="215"/>
      <c r="H24" s="216"/>
      <c r="I24" s="58"/>
      <c r="J24" s="209"/>
      <c r="K24" s="466"/>
      <c r="L24" s="658"/>
      <c r="M24" s="659"/>
    </row>
    <row r="25" spans="1:13" x14ac:dyDescent="0.5">
      <c r="C25" s="35"/>
      <c r="D25" s="35"/>
      <c r="E25" s="35"/>
      <c r="I25" s="35"/>
      <c r="J25" s="35"/>
      <c r="K25" s="440"/>
      <c r="L25" s="440"/>
      <c r="M25" s="35"/>
    </row>
    <row r="27" spans="1:13" x14ac:dyDescent="0.5">
      <c r="I27" s="4"/>
      <c r="J27" s="4"/>
      <c r="K27" s="4"/>
      <c r="L27" s="4"/>
      <c r="M27" s="4"/>
    </row>
  </sheetData>
  <mergeCells count="26">
    <mergeCell ref="A1:M1"/>
    <mergeCell ref="A3:M3"/>
    <mergeCell ref="A4:M4"/>
    <mergeCell ref="A8:A10"/>
    <mergeCell ref="B8:B10"/>
    <mergeCell ref="A5:D5"/>
    <mergeCell ref="A6:D6"/>
    <mergeCell ref="A2:M2"/>
    <mergeCell ref="C8:E9"/>
    <mergeCell ref="F8:H9"/>
    <mergeCell ref="I8:K9"/>
    <mergeCell ref="L8:M8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ageMargins left="0.6692913385826772" right="0.31496062992125984" top="0.70866141732283472" bottom="0.31496062992125984" header="0.31496062992125984" footer="0.31496062992125984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70" zoomScaleNormal="80" zoomScaleSheetLayoutView="70" workbookViewId="0">
      <selection activeCell="C15" sqref="C15"/>
    </sheetView>
  </sheetViews>
  <sheetFormatPr defaultRowHeight="23.25" x14ac:dyDescent="0.5"/>
  <cols>
    <col min="1" max="1" width="6.625" style="1" customWidth="1"/>
    <col min="2" max="2" width="49" style="1" customWidth="1"/>
    <col min="3" max="7" width="25.625" style="1" customWidth="1"/>
    <col min="8" max="8" width="15.25" style="1" customWidth="1"/>
    <col min="9" max="9" width="17" style="1" customWidth="1"/>
    <col min="10" max="10" width="18.5" style="1" customWidth="1"/>
    <col min="11" max="16384" width="9" style="1"/>
  </cols>
  <sheetData>
    <row r="1" spans="1:13" ht="29.25" x14ac:dyDescent="0.6">
      <c r="A1" s="553" t="s">
        <v>524</v>
      </c>
      <c r="B1" s="553"/>
      <c r="C1" s="553"/>
      <c r="D1" s="553"/>
      <c r="E1" s="553"/>
      <c r="F1" s="553"/>
      <c r="G1" s="553"/>
      <c r="H1" s="553"/>
      <c r="I1" s="199"/>
    </row>
    <row r="2" spans="1:13" ht="29.25" x14ac:dyDescent="0.6">
      <c r="A2" s="555" t="s">
        <v>435</v>
      </c>
      <c r="B2" s="555"/>
      <c r="C2" s="555"/>
      <c r="D2" s="555"/>
      <c r="E2" s="555"/>
      <c r="F2" s="555"/>
      <c r="G2" s="555"/>
      <c r="H2" s="555"/>
      <c r="I2" s="199"/>
      <c r="J2" s="199"/>
      <c r="K2" s="199"/>
      <c r="L2" s="199"/>
      <c r="M2" s="199"/>
    </row>
    <row r="4" spans="1:13" x14ac:dyDescent="0.5">
      <c r="A4" s="554" t="s">
        <v>172</v>
      </c>
      <c r="B4" s="554"/>
      <c r="C4" s="554"/>
      <c r="D4" s="554"/>
      <c r="E4" s="554"/>
      <c r="F4" s="554"/>
      <c r="G4" s="554"/>
      <c r="H4" s="554"/>
    </row>
    <row r="5" spans="1:13" x14ac:dyDescent="0.5">
      <c r="A5" s="554" t="s">
        <v>158</v>
      </c>
      <c r="B5" s="554"/>
      <c r="C5" s="554"/>
      <c r="D5" s="554"/>
      <c r="E5" s="554"/>
      <c r="F5" s="554"/>
      <c r="G5" s="554"/>
      <c r="H5" s="554"/>
      <c r="I5" s="3"/>
      <c r="J5" s="3"/>
    </row>
    <row r="6" spans="1:13" x14ac:dyDescent="0.5">
      <c r="A6" s="554" t="s">
        <v>157</v>
      </c>
      <c r="B6" s="554"/>
      <c r="C6" s="554"/>
      <c r="D6" s="554"/>
      <c r="E6" s="554"/>
      <c r="F6" s="554"/>
      <c r="G6" s="554"/>
      <c r="H6" s="554"/>
      <c r="I6" s="3"/>
      <c r="J6" s="3"/>
    </row>
    <row r="8" spans="1:13" s="163" customFormat="1" ht="23.25" customHeight="1" x14ac:dyDescent="0.2">
      <c r="A8" s="558" t="s">
        <v>0</v>
      </c>
      <c r="B8" s="558" t="s">
        <v>19</v>
      </c>
      <c r="C8" s="563" t="s">
        <v>21</v>
      </c>
      <c r="D8" s="564"/>
      <c r="E8" s="564"/>
      <c r="F8" s="564"/>
      <c r="G8" s="564"/>
      <c r="H8" s="565"/>
    </row>
    <row r="9" spans="1:13" s="163" customFormat="1" x14ac:dyDescent="0.2">
      <c r="A9" s="559"/>
      <c r="B9" s="559"/>
      <c r="C9" s="166" t="s">
        <v>219</v>
      </c>
      <c r="D9" s="166" t="s">
        <v>220</v>
      </c>
      <c r="E9" s="166" t="s">
        <v>221</v>
      </c>
      <c r="F9" s="166" t="s">
        <v>222</v>
      </c>
      <c r="G9" s="166" t="s">
        <v>223</v>
      </c>
      <c r="H9" s="165" t="s">
        <v>20</v>
      </c>
    </row>
    <row r="10" spans="1:13" x14ac:dyDescent="0.5">
      <c r="A10" s="12"/>
      <c r="B10" s="8"/>
      <c r="C10" s="8"/>
      <c r="D10" s="8"/>
      <c r="E10" s="8"/>
      <c r="F10" s="8"/>
      <c r="G10" s="8"/>
      <c r="H10" s="9"/>
    </row>
    <row r="11" spans="1:13" x14ac:dyDescent="0.5">
      <c r="A11" s="13"/>
      <c r="B11" s="6"/>
      <c r="C11" s="6"/>
      <c r="D11" s="6"/>
      <c r="E11" s="6"/>
      <c r="F11" s="6"/>
      <c r="G11" s="6"/>
      <c r="H11" s="10"/>
    </row>
    <row r="12" spans="1:13" x14ac:dyDescent="0.5">
      <c r="A12" s="13"/>
      <c r="B12" s="6"/>
      <c r="C12" s="6"/>
      <c r="D12" s="6"/>
      <c r="E12" s="6"/>
      <c r="F12" s="6"/>
      <c r="G12" s="6"/>
      <c r="H12" s="10"/>
    </row>
    <row r="13" spans="1:13" x14ac:dyDescent="0.5">
      <c r="A13" s="13"/>
      <c r="B13" s="6"/>
      <c r="C13" s="6"/>
      <c r="D13" s="6"/>
      <c r="E13" s="6"/>
      <c r="F13" s="6"/>
      <c r="G13" s="6"/>
      <c r="H13" s="10"/>
    </row>
    <row r="14" spans="1:13" x14ac:dyDescent="0.5">
      <c r="A14" s="13"/>
      <c r="B14" s="6"/>
      <c r="C14" s="6"/>
      <c r="D14" s="6"/>
      <c r="E14" s="6"/>
      <c r="F14" s="6"/>
      <c r="G14" s="6"/>
      <c r="H14" s="10"/>
    </row>
    <row r="15" spans="1:13" x14ac:dyDescent="0.5">
      <c r="A15" s="13"/>
      <c r="B15" s="6"/>
      <c r="C15" s="6"/>
      <c r="D15" s="6"/>
      <c r="E15" s="6"/>
      <c r="F15" s="6"/>
      <c r="G15" s="6"/>
      <c r="H15" s="10"/>
    </row>
    <row r="16" spans="1:13" x14ac:dyDescent="0.5">
      <c r="A16" s="13"/>
      <c r="B16" s="6"/>
      <c r="C16" s="6"/>
      <c r="D16" s="6"/>
      <c r="E16" s="6"/>
      <c r="F16" s="6"/>
      <c r="G16" s="6"/>
      <c r="H16" s="10"/>
    </row>
    <row r="17" spans="1:8" x14ac:dyDescent="0.5">
      <c r="A17" s="13"/>
      <c r="B17" s="6"/>
      <c r="C17" s="6"/>
      <c r="D17" s="6"/>
      <c r="E17" s="6"/>
      <c r="F17" s="6"/>
      <c r="G17" s="6"/>
      <c r="H17" s="10"/>
    </row>
    <row r="18" spans="1:8" x14ac:dyDescent="0.5">
      <c r="A18" s="13"/>
      <c r="B18" s="6"/>
      <c r="C18" s="6"/>
      <c r="D18" s="6"/>
      <c r="E18" s="6"/>
      <c r="F18" s="6"/>
      <c r="G18" s="6"/>
      <c r="H18" s="10"/>
    </row>
    <row r="19" spans="1:8" x14ac:dyDescent="0.5">
      <c r="A19" s="13"/>
      <c r="B19" s="6"/>
      <c r="C19" s="6"/>
      <c r="D19" s="6"/>
      <c r="E19" s="6"/>
      <c r="F19" s="6"/>
      <c r="G19" s="6"/>
      <c r="H19" s="10"/>
    </row>
    <row r="20" spans="1:8" x14ac:dyDescent="0.5">
      <c r="A20" s="13"/>
      <c r="B20" s="6"/>
      <c r="C20" s="6"/>
      <c r="D20" s="6"/>
      <c r="E20" s="6"/>
      <c r="F20" s="6"/>
      <c r="G20" s="6"/>
      <c r="H20" s="10"/>
    </row>
    <row r="21" spans="1:8" x14ac:dyDescent="0.5">
      <c r="A21" s="13"/>
      <c r="B21" s="6"/>
      <c r="C21" s="6"/>
      <c r="D21" s="6"/>
      <c r="E21" s="6"/>
      <c r="F21" s="6"/>
      <c r="G21" s="6"/>
      <c r="H21" s="10"/>
    </row>
    <row r="22" spans="1:8" x14ac:dyDescent="0.5">
      <c r="A22" s="13"/>
      <c r="B22" s="6"/>
      <c r="C22" s="6"/>
      <c r="D22" s="6"/>
      <c r="E22" s="6"/>
      <c r="F22" s="6"/>
      <c r="G22" s="6"/>
      <c r="H22" s="10"/>
    </row>
    <row r="23" spans="1:8" x14ac:dyDescent="0.5">
      <c r="A23" s="13"/>
      <c r="B23" s="6"/>
      <c r="C23" s="6"/>
      <c r="D23" s="6"/>
      <c r="E23" s="6"/>
      <c r="F23" s="6"/>
      <c r="G23" s="6"/>
      <c r="H23" s="10"/>
    </row>
    <row r="24" spans="1:8" x14ac:dyDescent="0.5">
      <c r="A24" s="13"/>
      <c r="B24" s="6"/>
      <c r="C24" s="6"/>
      <c r="D24" s="6"/>
      <c r="E24" s="6"/>
      <c r="F24" s="6"/>
      <c r="G24" s="6"/>
      <c r="H24" s="10"/>
    </row>
    <row r="25" spans="1:8" x14ac:dyDescent="0.5">
      <c r="A25" s="13"/>
      <c r="B25" s="6"/>
      <c r="C25" s="6"/>
      <c r="D25" s="6"/>
      <c r="E25" s="6"/>
      <c r="F25" s="6"/>
      <c r="G25" s="6"/>
      <c r="H25" s="10"/>
    </row>
    <row r="26" spans="1:8" x14ac:dyDescent="0.5">
      <c r="A26" s="13"/>
      <c r="B26" s="6"/>
      <c r="C26" s="6"/>
      <c r="D26" s="6"/>
      <c r="E26" s="6"/>
      <c r="F26" s="6"/>
      <c r="G26" s="6"/>
      <c r="H26" s="10"/>
    </row>
    <row r="27" spans="1:8" x14ac:dyDescent="0.5">
      <c r="A27" s="14"/>
      <c r="B27" s="7"/>
      <c r="C27" s="7"/>
      <c r="D27" s="7"/>
      <c r="E27" s="7"/>
      <c r="F27" s="7"/>
      <c r="G27" s="7"/>
      <c r="H27" s="11"/>
    </row>
    <row r="30" spans="1:8" x14ac:dyDescent="0.5">
      <c r="E30" s="4"/>
      <c r="G30" s="4"/>
    </row>
  </sheetData>
  <mergeCells count="8">
    <mergeCell ref="A1:H1"/>
    <mergeCell ref="A4:H4"/>
    <mergeCell ref="A5:H5"/>
    <mergeCell ref="A6:H6"/>
    <mergeCell ref="A8:A9"/>
    <mergeCell ref="B8:B9"/>
    <mergeCell ref="C8:H8"/>
    <mergeCell ref="A2:H2"/>
  </mergeCells>
  <pageMargins left="0.70866141732283472" right="0.31496062992125984" top="0.70866141732283472" bottom="0.31496062992125984" header="0.31496062992125984" footer="0.31496062992125984"/>
  <pageSetup paperSize="9" scale="64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28"/>
  <sheetViews>
    <sheetView view="pageBreakPreview" zoomScale="82" zoomScaleNormal="80" zoomScaleSheetLayoutView="82" workbookViewId="0">
      <selection activeCell="C15" sqref="C15"/>
    </sheetView>
  </sheetViews>
  <sheetFormatPr defaultRowHeight="23.25" x14ac:dyDescent="0.5"/>
  <cols>
    <col min="1" max="1" width="6.625" style="1" customWidth="1"/>
    <col min="2" max="2" width="51.375" style="1" customWidth="1"/>
    <col min="3" max="3" width="12.625" style="1" customWidth="1"/>
    <col min="4" max="9" width="12.375" style="1" customWidth="1"/>
    <col min="10" max="10" width="12.375" style="28" customWidth="1"/>
    <col min="11" max="11" width="27.75" style="1" customWidth="1"/>
    <col min="12" max="12" width="17" style="1" customWidth="1"/>
    <col min="13" max="13" width="18.5" style="1" customWidth="1"/>
    <col min="14" max="16384" width="9" style="1"/>
  </cols>
  <sheetData>
    <row r="1" spans="1:11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555"/>
      <c r="J1" s="562"/>
      <c r="K1" s="562"/>
    </row>
    <row r="2" spans="1:11" ht="29.25" x14ac:dyDescent="0.5">
      <c r="A2" s="553" t="s">
        <v>435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</row>
    <row r="3" spans="1:11" x14ac:dyDescent="0.5">
      <c r="A3" s="589"/>
      <c r="B3" s="589"/>
      <c r="C3" s="589"/>
      <c r="D3" s="589"/>
      <c r="E3" s="589"/>
      <c r="F3" s="589"/>
      <c r="G3" s="589"/>
      <c r="H3" s="589"/>
      <c r="I3" s="589"/>
      <c r="J3" s="589"/>
      <c r="K3" s="589"/>
    </row>
    <row r="4" spans="1:11" x14ac:dyDescent="0.5">
      <c r="A4" s="554" t="s">
        <v>465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</row>
    <row r="5" spans="1:11" x14ac:dyDescent="0.5">
      <c r="A5" s="554" t="s">
        <v>158</v>
      </c>
      <c r="B5" s="554"/>
      <c r="C5" s="554"/>
      <c r="D5" s="554"/>
      <c r="E5" s="3"/>
      <c r="F5" s="3"/>
      <c r="J5" s="1"/>
    </row>
    <row r="6" spans="1:11" x14ac:dyDescent="0.5">
      <c r="A6" s="554" t="s">
        <v>169</v>
      </c>
      <c r="B6" s="554"/>
      <c r="C6" s="554"/>
      <c r="D6" s="554"/>
      <c r="E6" s="3"/>
      <c r="F6" s="3"/>
      <c r="J6" s="1"/>
    </row>
    <row r="8" spans="1:11" s="31" customFormat="1" x14ac:dyDescent="0.2">
      <c r="A8" s="558" t="s">
        <v>0</v>
      </c>
      <c r="B8" s="560" t="s">
        <v>19</v>
      </c>
      <c r="C8" s="560" t="s">
        <v>59</v>
      </c>
      <c r="D8" s="579" t="s">
        <v>60</v>
      </c>
      <c r="E8" s="582"/>
      <c r="F8" s="582"/>
      <c r="G8" s="582"/>
      <c r="H8" s="582"/>
      <c r="I8" s="582"/>
      <c r="J8" s="580"/>
      <c r="K8" s="560" t="s">
        <v>61</v>
      </c>
    </row>
    <row r="9" spans="1:11" s="36" customFormat="1" x14ac:dyDescent="0.2">
      <c r="A9" s="578"/>
      <c r="B9" s="581"/>
      <c r="C9" s="581"/>
      <c r="D9" s="579" t="s">
        <v>62</v>
      </c>
      <c r="E9" s="580"/>
      <c r="F9" s="557" t="s">
        <v>63</v>
      </c>
      <c r="G9" s="580"/>
      <c r="H9" s="579" t="s">
        <v>58</v>
      </c>
      <c r="I9" s="582"/>
      <c r="J9" s="580"/>
      <c r="K9" s="581"/>
    </row>
    <row r="10" spans="1:11" s="36" customFormat="1" x14ac:dyDescent="0.2">
      <c r="A10" s="559"/>
      <c r="B10" s="561"/>
      <c r="C10" s="561"/>
      <c r="D10" s="52" t="s">
        <v>12</v>
      </c>
      <c r="E10" s="53" t="s">
        <v>13</v>
      </c>
      <c r="F10" s="52" t="s">
        <v>12</v>
      </c>
      <c r="G10" s="53" t="s">
        <v>13</v>
      </c>
      <c r="H10" s="52" t="s">
        <v>12</v>
      </c>
      <c r="I10" s="60" t="s">
        <v>13</v>
      </c>
      <c r="J10" s="53" t="s">
        <v>58</v>
      </c>
      <c r="K10" s="561"/>
    </row>
    <row r="11" spans="1:11" x14ac:dyDescent="0.5">
      <c r="A11" s="72"/>
      <c r="B11" s="43"/>
      <c r="C11" s="68"/>
      <c r="D11" s="54"/>
      <c r="E11" s="55"/>
      <c r="F11" s="54"/>
      <c r="G11" s="55"/>
      <c r="H11" s="54"/>
      <c r="I11" s="61"/>
      <c r="J11" s="62"/>
      <c r="K11" s="47"/>
    </row>
    <row r="12" spans="1:11" x14ac:dyDescent="0.5">
      <c r="A12" s="73"/>
      <c r="B12" s="44"/>
      <c r="C12" s="70"/>
      <c r="D12" s="56"/>
      <c r="E12" s="57"/>
      <c r="F12" s="56"/>
      <c r="G12" s="57"/>
      <c r="H12" s="56"/>
      <c r="I12" s="63"/>
      <c r="J12" s="64"/>
      <c r="K12" s="48"/>
    </row>
    <row r="13" spans="1:11" x14ac:dyDescent="0.5">
      <c r="A13" s="73"/>
      <c r="B13" s="44"/>
      <c r="C13" s="70"/>
      <c r="D13" s="56"/>
      <c r="E13" s="57"/>
      <c r="F13" s="56"/>
      <c r="G13" s="57"/>
      <c r="H13" s="56"/>
      <c r="I13" s="63"/>
      <c r="J13" s="64"/>
      <c r="K13" s="48"/>
    </row>
    <row r="14" spans="1:11" x14ac:dyDescent="0.5">
      <c r="A14" s="73"/>
      <c r="B14" s="44"/>
      <c r="C14" s="70"/>
      <c r="D14" s="56"/>
      <c r="E14" s="57"/>
      <c r="F14" s="56"/>
      <c r="G14" s="57"/>
      <c r="H14" s="56"/>
      <c r="I14" s="63"/>
      <c r="J14" s="64"/>
      <c r="K14" s="48"/>
    </row>
    <row r="15" spans="1:11" x14ac:dyDescent="0.5">
      <c r="A15" s="73"/>
      <c r="B15" s="44"/>
      <c r="C15" s="70"/>
      <c r="D15" s="56"/>
      <c r="E15" s="57"/>
      <c r="F15" s="56"/>
      <c r="G15" s="57"/>
      <c r="H15" s="56"/>
      <c r="I15" s="63"/>
      <c r="J15" s="64"/>
      <c r="K15" s="48"/>
    </row>
    <row r="16" spans="1:11" x14ac:dyDescent="0.5">
      <c r="A16" s="73"/>
      <c r="B16" s="44"/>
      <c r="C16" s="70"/>
      <c r="D16" s="56"/>
      <c r="E16" s="57"/>
      <c r="F16" s="56"/>
      <c r="G16" s="57"/>
      <c r="H16" s="56"/>
      <c r="I16" s="63"/>
      <c r="J16" s="64"/>
      <c r="K16" s="48"/>
    </row>
    <row r="17" spans="1:11" x14ac:dyDescent="0.5">
      <c r="A17" s="73"/>
      <c r="B17" s="44"/>
      <c r="C17" s="70"/>
      <c r="D17" s="56"/>
      <c r="E17" s="57"/>
      <c r="F17" s="56"/>
      <c r="G17" s="57"/>
      <c r="H17" s="56"/>
      <c r="I17" s="63"/>
      <c r="J17" s="64"/>
      <c r="K17" s="48"/>
    </row>
    <row r="18" spans="1:11" x14ac:dyDescent="0.5">
      <c r="A18" s="73"/>
      <c r="B18" s="44"/>
      <c r="C18" s="70"/>
      <c r="D18" s="56"/>
      <c r="E18" s="57"/>
      <c r="F18" s="56"/>
      <c r="G18" s="57"/>
      <c r="H18" s="56"/>
      <c r="I18" s="63"/>
      <c r="J18" s="64"/>
      <c r="K18" s="48"/>
    </row>
    <row r="19" spans="1:11" x14ac:dyDescent="0.5">
      <c r="A19" s="73"/>
      <c r="B19" s="44"/>
      <c r="C19" s="70"/>
      <c r="D19" s="56"/>
      <c r="E19" s="57"/>
      <c r="F19" s="56"/>
      <c r="G19" s="57"/>
      <c r="H19" s="56"/>
      <c r="I19" s="63"/>
      <c r="J19" s="64"/>
      <c r="K19" s="48"/>
    </row>
    <row r="20" spans="1:11" x14ac:dyDescent="0.5">
      <c r="A20" s="73"/>
      <c r="B20" s="44"/>
      <c r="C20" s="70"/>
      <c r="D20" s="56"/>
      <c r="E20" s="57"/>
      <c r="F20" s="56"/>
      <c r="G20" s="57"/>
      <c r="H20" s="56"/>
      <c r="I20" s="63"/>
      <c r="J20" s="64"/>
      <c r="K20" s="48"/>
    </row>
    <row r="21" spans="1:11" x14ac:dyDescent="0.5">
      <c r="A21" s="73"/>
      <c r="B21" s="44"/>
      <c r="C21" s="70"/>
      <c r="D21" s="56"/>
      <c r="E21" s="57"/>
      <c r="F21" s="56"/>
      <c r="G21" s="57"/>
      <c r="H21" s="56"/>
      <c r="I21" s="63"/>
      <c r="J21" s="64"/>
      <c r="K21" s="48"/>
    </row>
    <row r="22" spans="1:11" x14ac:dyDescent="0.5">
      <c r="A22" s="73"/>
      <c r="B22" s="44"/>
      <c r="C22" s="70"/>
      <c r="D22" s="56"/>
      <c r="E22" s="57"/>
      <c r="F22" s="56"/>
      <c r="G22" s="57"/>
      <c r="H22" s="56"/>
      <c r="I22" s="63"/>
      <c r="J22" s="64"/>
      <c r="K22" s="48"/>
    </row>
    <row r="23" spans="1:11" x14ac:dyDescent="0.5">
      <c r="A23" s="73"/>
      <c r="B23" s="44"/>
      <c r="C23" s="70"/>
      <c r="D23" s="56"/>
      <c r="E23" s="57"/>
      <c r="F23" s="56"/>
      <c r="G23" s="57"/>
      <c r="H23" s="56"/>
      <c r="I23" s="63"/>
      <c r="J23" s="64"/>
      <c r="K23" s="48"/>
    </row>
    <row r="24" spans="1:11" x14ac:dyDescent="0.5">
      <c r="A24" s="75"/>
      <c r="B24" s="76"/>
      <c r="C24" s="80"/>
      <c r="D24" s="77"/>
      <c r="E24" s="78"/>
      <c r="F24" s="77"/>
      <c r="G24" s="78"/>
      <c r="H24" s="77"/>
      <c r="I24" s="100"/>
      <c r="J24" s="101"/>
      <c r="K24" s="79"/>
    </row>
    <row r="25" spans="1:11" x14ac:dyDescent="0.5">
      <c r="A25" s="597" t="s">
        <v>58</v>
      </c>
      <c r="B25" s="598"/>
      <c r="C25" s="82"/>
      <c r="D25" s="103"/>
      <c r="E25" s="83"/>
      <c r="F25" s="103"/>
      <c r="G25" s="83"/>
      <c r="H25" s="103"/>
      <c r="I25" s="104"/>
      <c r="J25" s="83"/>
      <c r="K25" s="102"/>
    </row>
    <row r="26" spans="1:11" x14ac:dyDescent="0.5">
      <c r="C26" s="35"/>
      <c r="D26" s="37"/>
      <c r="E26" s="37"/>
      <c r="F26" s="37"/>
      <c r="G26" s="37"/>
      <c r="H26" s="37"/>
      <c r="I26" s="37"/>
      <c r="K26" s="35"/>
    </row>
    <row r="28" spans="1:11" x14ac:dyDescent="0.5">
      <c r="K28" s="4"/>
    </row>
  </sheetData>
  <mergeCells count="15">
    <mergeCell ref="A25:B25"/>
    <mergeCell ref="A1:K1"/>
    <mergeCell ref="A3:K3"/>
    <mergeCell ref="A4:K4"/>
    <mergeCell ref="K8:K10"/>
    <mergeCell ref="D8:J8"/>
    <mergeCell ref="C8:C10"/>
    <mergeCell ref="B8:B10"/>
    <mergeCell ref="A8:A10"/>
    <mergeCell ref="D9:E9"/>
    <mergeCell ref="F9:G9"/>
    <mergeCell ref="H9:J9"/>
    <mergeCell ref="A5:D5"/>
    <mergeCell ref="A6:D6"/>
    <mergeCell ref="A2:K2"/>
  </mergeCells>
  <pageMargins left="0.6692913385826772" right="0.31496062992125984" top="0.70866141732283472" bottom="0.31496062992125984" header="0.31496062992125984" footer="0.31496062992125984"/>
  <pageSetup paperSize="9" scale="69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25"/>
  <sheetViews>
    <sheetView view="pageBreakPreview" zoomScale="70" zoomScaleNormal="80" zoomScaleSheetLayoutView="70" workbookViewId="0">
      <selection activeCell="C15" sqref="C15"/>
    </sheetView>
  </sheetViews>
  <sheetFormatPr defaultRowHeight="23.25" x14ac:dyDescent="0.5"/>
  <cols>
    <col min="1" max="1" width="5.25" style="1" bestFit="1" customWidth="1"/>
    <col min="2" max="2" width="27.125" style="1" customWidth="1"/>
    <col min="3" max="3" width="22.25" style="1" customWidth="1"/>
    <col min="4" max="4" width="34.5" style="1" customWidth="1"/>
    <col min="5" max="5" width="8.125" style="1" customWidth="1"/>
    <col min="6" max="6" width="12" style="1" bestFit="1" customWidth="1"/>
    <col min="7" max="7" width="23.125" style="1" customWidth="1"/>
    <col min="8" max="8" width="12.375" style="1" customWidth="1"/>
    <col min="9" max="9" width="8.125" style="1" customWidth="1"/>
    <col min="10" max="10" width="12" style="1" bestFit="1" customWidth="1"/>
    <col min="11" max="11" width="23.125" style="1" customWidth="1"/>
    <col min="12" max="12" width="12.375" style="1" customWidth="1"/>
    <col min="13" max="13" width="17" style="1" customWidth="1"/>
    <col min="14" max="14" width="18.5" style="1" customWidth="1"/>
    <col min="15" max="16384" width="9" style="1"/>
  </cols>
  <sheetData>
    <row r="1" spans="1:12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</row>
    <row r="2" spans="1:12" ht="29.25" x14ac:dyDescent="0.5">
      <c r="A2" s="553" t="s">
        <v>435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</row>
    <row r="3" spans="1:12" ht="29.25" x14ac:dyDescent="0.6">
      <c r="A3" s="555" t="s">
        <v>519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</row>
    <row r="4" spans="1:12" ht="26.25" x14ac:dyDescent="0.5">
      <c r="A4" s="583" t="s">
        <v>465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</row>
    <row r="5" spans="1:12" ht="26.25" x14ac:dyDescent="0.55000000000000004">
      <c r="A5" s="583" t="s">
        <v>158</v>
      </c>
      <c r="B5" s="583"/>
      <c r="C5" s="583"/>
      <c r="D5" s="583"/>
      <c r="E5" s="583"/>
      <c r="F5" s="510"/>
      <c r="G5" s="314"/>
      <c r="H5" s="314"/>
      <c r="I5" s="314"/>
      <c r="J5" s="313"/>
      <c r="K5" s="313"/>
      <c r="L5" s="313"/>
    </row>
    <row r="6" spans="1:12" ht="26.25" x14ac:dyDescent="0.55000000000000004">
      <c r="A6" s="583" t="s">
        <v>169</v>
      </c>
      <c r="B6" s="583"/>
      <c r="C6" s="583"/>
      <c r="D6" s="583"/>
      <c r="E6" s="583"/>
      <c r="F6" s="510"/>
      <c r="G6" s="314"/>
      <c r="H6" s="314"/>
      <c r="I6" s="314"/>
      <c r="J6" s="313"/>
      <c r="K6" s="313"/>
      <c r="L6" s="313"/>
    </row>
    <row r="8" spans="1:12" s="336" customFormat="1" ht="23.25" customHeight="1" x14ac:dyDescent="0.2">
      <c r="A8" s="558" t="s">
        <v>0</v>
      </c>
      <c r="B8" s="560" t="s">
        <v>372</v>
      </c>
      <c r="C8" s="560" t="s">
        <v>195</v>
      </c>
      <c r="D8" s="560" t="s">
        <v>1</v>
      </c>
      <c r="E8" s="579" t="s">
        <v>62</v>
      </c>
      <c r="F8" s="582"/>
      <c r="G8" s="582"/>
      <c r="H8" s="580"/>
      <c r="I8" s="579" t="s">
        <v>63</v>
      </c>
      <c r="J8" s="582"/>
      <c r="K8" s="582"/>
      <c r="L8" s="580"/>
    </row>
    <row r="9" spans="1:12" s="336" customFormat="1" ht="69.75" x14ac:dyDescent="0.2">
      <c r="A9" s="559"/>
      <c r="B9" s="561"/>
      <c r="C9" s="561"/>
      <c r="D9" s="561"/>
      <c r="E9" s="52" t="s">
        <v>374</v>
      </c>
      <c r="F9" s="341" t="s">
        <v>375</v>
      </c>
      <c r="G9" s="338" t="s">
        <v>66</v>
      </c>
      <c r="H9" s="53" t="s">
        <v>377</v>
      </c>
      <c r="I9" s="52" t="s">
        <v>374</v>
      </c>
      <c r="J9" s="341" t="s">
        <v>375</v>
      </c>
      <c r="K9" s="366" t="s">
        <v>373</v>
      </c>
      <c r="L9" s="361" t="s">
        <v>376</v>
      </c>
    </row>
    <row r="10" spans="1:12" x14ac:dyDescent="0.5">
      <c r="A10" s="72"/>
      <c r="B10" s="43"/>
      <c r="C10" s="43"/>
      <c r="D10" s="68"/>
      <c r="E10" s="54"/>
      <c r="F10" s="353"/>
      <c r="G10" s="47"/>
      <c r="H10" s="219"/>
      <c r="I10" s="54"/>
      <c r="J10" s="357"/>
      <c r="K10" s="362"/>
      <c r="L10" s="219"/>
    </row>
    <row r="11" spans="1:12" x14ac:dyDescent="0.5">
      <c r="A11" s="73"/>
      <c r="B11" s="44"/>
      <c r="C11" s="44"/>
      <c r="D11" s="70"/>
      <c r="E11" s="56"/>
      <c r="F11" s="354"/>
      <c r="G11" s="48"/>
      <c r="H11" s="220"/>
      <c r="I11" s="56"/>
      <c r="J11" s="358"/>
      <c r="K11" s="363"/>
      <c r="L11" s="220"/>
    </row>
    <row r="12" spans="1:12" x14ac:dyDescent="0.5">
      <c r="A12" s="73"/>
      <c r="B12" s="44"/>
      <c r="C12" s="44"/>
      <c r="D12" s="70"/>
      <c r="E12" s="56"/>
      <c r="F12" s="354"/>
      <c r="G12" s="48"/>
      <c r="H12" s="220"/>
      <c r="I12" s="56"/>
      <c r="J12" s="358"/>
      <c r="K12" s="363"/>
      <c r="L12" s="220"/>
    </row>
    <row r="13" spans="1:12" x14ac:dyDescent="0.5">
      <c r="A13" s="73"/>
      <c r="B13" s="44"/>
      <c r="C13" s="44"/>
      <c r="D13" s="70"/>
      <c r="E13" s="56"/>
      <c r="F13" s="354"/>
      <c r="G13" s="48"/>
      <c r="H13" s="220"/>
      <c r="I13" s="56"/>
      <c r="J13" s="358"/>
      <c r="K13" s="363"/>
      <c r="L13" s="220"/>
    </row>
    <row r="14" spans="1:12" x14ac:dyDescent="0.5">
      <c r="A14" s="73"/>
      <c r="B14" s="44"/>
      <c r="C14" s="44"/>
      <c r="D14" s="70"/>
      <c r="E14" s="56"/>
      <c r="F14" s="354"/>
      <c r="G14" s="48"/>
      <c r="H14" s="220"/>
      <c r="I14" s="56"/>
      <c r="J14" s="358"/>
      <c r="K14" s="363"/>
      <c r="L14" s="220"/>
    </row>
    <row r="15" spans="1:12" x14ac:dyDescent="0.5">
      <c r="A15" s="73"/>
      <c r="B15" s="44"/>
      <c r="C15" s="44"/>
      <c r="D15" s="70"/>
      <c r="E15" s="56"/>
      <c r="F15" s="354"/>
      <c r="G15" s="48"/>
      <c r="H15" s="220"/>
      <c r="I15" s="56"/>
      <c r="J15" s="358"/>
      <c r="K15" s="363"/>
      <c r="L15" s="220"/>
    </row>
    <row r="16" spans="1:12" x14ac:dyDescent="0.5">
      <c r="A16" s="73"/>
      <c r="B16" s="44"/>
      <c r="C16" s="44"/>
      <c r="D16" s="70"/>
      <c r="E16" s="56"/>
      <c r="F16" s="354"/>
      <c r="G16" s="48"/>
      <c r="H16" s="220"/>
      <c r="I16" s="56"/>
      <c r="J16" s="358"/>
      <c r="K16" s="363"/>
      <c r="L16" s="220"/>
    </row>
    <row r="17" spans="1:12" x14ac:dyDescent="0.5">
      <c r="A17" s="73"/>
      <c r="B17" s="44"/>
      <c r="C17" s="44"/>
      <c r="D17" s="70"/>
      <c r="E17" s="56"/>
      <c r="F17" s="354"/>
      <c r="G17" s="48"/>
      <c r="H17" s="220"/>
      <c r="I17" s="56"/>
      <c r="J17" s="358"/>
      <c r="K17" s="363"/>
      <c r="L17" s="220"/>
    </row>
    <row r="18" spans="1:12" x14ac:dyDescent="0.5">
      <c r="A18" s="73"/>
      <c r="B18" s="44"/>
      <c r="C18" s="44"/>
      <c r="D18" s="70"/>
      <c r="E18" s="56"/>
      <c r="F18" s="354"/>
      <c r="G18" s="48"/>
      <c r="H18" s="220"/>
      <c r="I18" s="56"/>
      <c r="J18" s="358"/>
      <c r="K18" s="363"/>
      <c r="L18" s="220"/>
    </row>
    <row r="19" spans="1:12" x14ac:dyDescent="0.5">
      <c r="A19" s="73"/>
      <c r="B19" s="44"/>
      <c r="C19" s="44"/>
      <c r="D19" s="70"/>
      <c r="E19" s="56"/>
      <c r="F19" s="354"/>
      <c r="G19" s="48"/>
      <c r="H19" s="220"/>
      <c r="I19" s="56"/>
      <c r="J19" s="358"/>
      <c r="K19" s="363"/>
      <c r="L19" s="220"/>
    </row>
    <row r="20" spans="1:12" x14ac:dyDescent="0.5">
      <c r="A20" s="73"/>
      <c r="B20" s="44"/>
      <c r="C20" s="44"/>
      <c r="D20" s="70"/>
      <c r="E20" s="56"/>
      <c r="F20" s="354"/>
      <c r="G20" s="48"/>
      <c r="H20" s="220"/>
      <c r="I20" s="56"/>
      <c r="J20" s="358"/>
      <c r="K20" s="363"/>
      <c r="L20" s="220"/>
    </row>
    <row r="21" spans="1:12" x14ac:dyDescent="0.5">
      <c r="A21" s="73"/>
      <c r="B21" s="44"/>
      <c r="C21" s="44"/>
      <c r="D21" s="70"/>
      <c r="E21" s="56"/>
      <c r="F21" s="354"/>
      <c r="G21" s="48"/>
      <c r="H21" s="220"/>
      <c r="I21" s="56"/>
      <c r="J21" s="358"/>
      <c r="K21" s="363"/>
      <c r="L21" s="220"/>
    </row>
    <row r="22" spans="1:12" x14ac:dyDescent="0.5">
      <c r="A22" s="73"/>
      <c r="B22" s="44"/>
      <c r="C22" s="44"/>
      <c r="D22" s="70"/>
      <c r="E22" s="56"/>
      <c r="F22" s="354"/>
      <c r="G22" s="48"/>
      <c r="H22" s="220"/>
      <c r="I22" s="56"/>
      <c r="J22" s="358"/>
      <c r="K22" s="363"/>
      <c r="L22" s="220"/>
    </row>
    <row r="23" spans="1:12" x14ac:dyDescent="0.5">
      <c r="A23" s="75"/>
      <c r="B23" s="76"/>
      <c r="C23" s="76"/>
      <c r="D23" s="80"/>
      <c r="E23" s="77"/>
      <c r="F23" s="355"/>
      <c r="G23" s="79"/>
      <c r="H23" s="219"/>
      <c r="I23" s="77"/>
      <c r="J23" s="359"/>
      <c r="K23" s="364"/>
      <c r="L23" s="219"/>
    </row>
    <row r="24" spans="1:12" x14ac:dyDescent="0.5">
      <c r="A24" s="597" t="s">
        <v>58</v>
      </c>
      <c r="B24" s="598"/>
      <c r="C24" s="342"/>
      <c r="D24" s="82"/>
      <c r="E24" s="103"/>
      <c r="F24" s="356"/>
      <c r="G24" s="82"/>
      <c r="H24" s="83"/>
      <c r="I24" s="103"/>
      <c r="J24" s="360"/>
      <c r="K24" s="365"/>
      <c r="L24" s="82"/>
    </row>
    <row r="25" spans="1:12" x14ac:dyDescent="0.5">
      <c r="D25" s="339"/>
      <c r="E25" s="339"/>
      <c r="F25" s="339"/>
      <c r="G25" s="339"/>
      <c r="H25" s="339"/>
      <c r="I25" s="339"/>
      <c r="J25" s="339"/>
      <c r="K25" s="339"/>
      <c r="L25" s="339"/>
    </row>
  </sheetData>
  <mergeCells count="13">
    <mergeCell ref="A24:B24"/>
    <mergeCell ref="A1:L1"/>
    <mergeCell ref="A3:L3"/>
    <mergeCell ref="A4:L4"/>
    <mergeCell ref="A5:E5"/>
    <mergeCell ref="A6:E6"/>
    <mergeCell ref="A8:A9"/>
    <mergeCell ref="B8:B9"/>
    <mergeCell ref="C8:C9"/>
    <mergeCell ref="D8:D9"/>
    <mergeCell ref="E8:H8"/>
    <mergeCell ref="I8:L8"/>
    <mergeCell ref="A2:L2"/>
  </mergeCells>
  <pageMargins left="0.6692913385826772" right="0.31496062992125984" top="0.70866141732283472" bottom="0.31496062992125984" header="0.31496062992125984" footer="0.31496062992125984"/>
  <pageSetup paperSize="9" scale="64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5"/>
  <sheetViews>
    <sheetView view="pageBreakPreview" zoomScale="80" zoomScaleNormal="80" zoomScaleSheetLayoutView="80" workbookViewId="0">
      <selection activeCell="C15" sqref="C15"/>
    </sheetView>
  </sheetViews>
  <sheetFormatPr defaultRowHeight="23.25" x14ac:dyDescent="0.5"/>
  <cols>
    <col min="1" max="1" width="6.625" style="1" customWidth="1"/>
    <col min="2" max="2" width="108.625" style="1" customWidth="1"/>
    <col min="3" max="4" width="22.625" style="1" customWidth="1"/>
    <col min="5" max="5" width="22.625" style="28" customWidth="1"/>
    <col min="6" max="6" width="18.5" style="1" customWidth="1"/>
    <col min="7" max="16384" width="9" style="1"/>
  </cols>
  <sheetData>
    <row r="1" spans="1:9" ht="29.25" x14ac:dyDescent="0.6">
      <c r="A1" s="555" t="s">
        <v>524</v>
      </c>
      <c r="B1" s="555"/>
      <c r="C1" s="555"/>
      <c r="D1" s="555"/>
      <c r="E1" s="555"/>
      <c r="F1" s="199"/>
      <c r="G1" s="199"/>
      <c r="H1" s="199"/>
      <c r="I1" s="199"/>
    </row>
    <row r="2" spans="1:9" ht="29.25" x14ac:dyDescent="0.6">
      <c r="A2" s="555" t="s">
        <v>435</v>
      </c>
      <c r="B2" s="555"/>
      <c r="C2" s="555"/>
      <c r="D2" s="555"/>
      <c r="E2" s="555"/>
      <c r="F2" s="199"/>
      <c r="G2" s="199"/>
      <c r="H2" s="199"/>
      <c r="I2" s="199"/>
    </row>
    <row r="3" spans="1:9" x14ac:dyDescent="0.5">
      <c r="A3" s="589"/>
      <c r="B3" s="589"/>
      <c r="C3" s="589"/>
      <c r="D3" s="589"/>
      <c r="E3" s="589"/>
    </row>
    <row r="4" spans="1:9" ht="26.25" x14ac:dyDescent="0.5">
      <c r="A4" s="583" t="s">
        <v>466</v>
      </c>
      <c r="B4" s="583"/>
      <c r="C4" s="583"/>
      <c r="D4" s="583"/>
      <c r="E4" s="583"/>
    </row>
    <row r="5" spans="1:9" ht="26.25" x14ac:dyDescent="0.5">
      <c r="A5" s="583" t="s">
        <v>158</v>
      </c>
      <c r="B5" s="583"/>
      <c r="C5" s="583"/>
      <c r="D5" s="583"/>
      <c r="E5" s="314"/>
    </row>
    <row r="6" spans="1:9" ht="26.25" x14ac:dyDescent="0.5">
      <c r="A6" s="583" t="s">
        <v>169</v>
      </c>
      <c r="B6" s="583"/>
      <c r="C6" s="583"/>
      <c r="D6" s="583"/>
      <c r="E6" s="314"/>
    </row>
    <row r="8" spans="1:9" s="50" customFormat="1" x14ac:dyDescent="0.2">
      <c r="A8" s="558" t="s">
        <v>0</v>
      </c>
      <c r="B8" s="560" t="s">
        <v>19</v>
      </c>
      <c r="C8" s="579" t="s">
        <v>64</v>
      </c>
      <c r="D8" s="582"/>
      <c r="E8" s="580"/>
    </row>
    <row r="9" spans="1:9" s="50" customFormat="1" ht="23.25" customHeight="1" x14ac:dyDescent="0.2">
      <c r="A9" s="559"/>
      <c r="B9" s="561"/>
      <c r="C9" s="162" t="s">
        <v>12</v>
      </c>
      <c r="D9" s="162" t="s">
        <v>13</v>
      </c>
      <c r="E9" s="53" t="s">
        <v>58</v>
      </c>
    </row>
    <row r="10" spans="1:9" x14ac:dyDescent="0.5">
      <c r="A10" s="72"/>
      <c r="B10" s="43"/>
      <c r="C10" s="68"/>
      <c r="D10" s="68"/>
      <c r="E10" s="69"/>
    </row>
    <row r="11" spans="1:9" x14ac:dyDescent="0.5">
      <c r="A11" s="73"/>
      <c r="B11" s="44"/>
      <c r="C11" s="70"/>
      <c r="D11" s="70"/>
      <c r="E11" s="71"/>
    </row>
    <row r="12" spans="1:9" x14ac:dyDescent="0.5">
      <c r="A12" s="73"/>
      <c r="B12" s="44"/>
      <c r="C12" s="70"/>
      <c r="D12" s="70"/>
      <c r="E12" s="71"/>
    </row>
    <row r="13" spans="1:9" x14ac:dyDescent="0.5">
      <c r="A13" s="73"/>
      <c r="B13" s="44"/>
      <c r="C13" s="70"/>
      <c r="D13" s="70"/>
      <c r="E13" s="71"/>
    </row>
    <row r="14" spans="1:9" x14ac:dyDescent="0.5">
      <c r="A14" s="73"/>
      <c r="B14" s="44"/>
      <c r="C14" s="70"/>
      <c r="D14" s="70"/>
      <c r="E14" s="71"/>
    </row>
    <row r="15" spans="1:9" x14ac:dyDescent="0.5">
      <c r="A15" s="73"/>
      <c r="B15" s="44"/>
      <c r="C15" s="70"/>
      <c r="D15" s="70"/>
      <c r="E15" s="71"/>
    </row>
    <row r="16" spans="1:9" x14ac:dyDescent="0.5">
      <c r="A16" s="73"/>
      <c r="B16" s="44"/>
      <c r="C16" s="70"/>
      <c r="D16" s="70"/>
      <c r="E16" s="71"/>
    </row>
    <row r="17" spans="1:5" x14ac:dyDescent="0.5">
      <c r="A17" s="73"/>
      <c r="B17" s="44"/>
      <c r="C17" s="70"/>
      <c r="D17" s="70"/>
      <c r="E17" s="71"/>
    </row>
    <row r="18" spans="1:5" x14ac:dyDescent="0.5">
      <c r="A18" s="73"/>
      <c r="B18" s="44"/>
      <c r="C18" s="70"/>
      <c r="D18" s="70"/>
      <c r="E18" s="71"/>
    </row>
    <row r="19" spans="1:5" x14ac:dyDescent="0.5">
      <c r="A19" s="73"/>
      <c r="B19" s="44"/>
      <c r="C19" s="70"/>
      <c r="D19" s="70"/>
      <c r="E19" s="71"/>
    </row>
    <row r="20" spans="1:5" x14ac:dyDescent="0.5">
      <c r="A20" s="73"/>
      <c r="B20" s="44"/>
      <c r="C20" s="70"/>
      <c r="D20" s="70"/>
      <c r="E20" s="71"/>
    </row>
    <row r="21" spans="1:5" x14ac:dyDescent="0.5">
      <c r="A21" s="73"/>
      <c r="B21" s="44"/>
      <c r="C21" s="70"/>
      <c r="D21" s="70"/>
      <c r="E21" s="71"/>
    </row>
    <row r="22" spans="1:5" x14ac:dyDescent="0.5">
      <c r="A22" s="73"/>
      <c r="B22" s="44"/>
      <c r="C22" s="70"/>
      <c r="D22" s="70"/>
      <c r="E22" s="71"/>
    </row>
    <row r="23" spans="1:5" x14ac:dyDescent="0.5">
      <c r="A23" s="75"/>
      <c r="B23" s="76"/>
      <c r="C23" s="80"/>
      <c r="D23" s="80"/>
      <c r="E23" s="81"/>
    </row>
    <row r="24" spans="1:5" x14ac:dyDescent="0.5">
      <c r="A24" s="663" t="s">
        <v>58</v>
      </c>
      <c r="B24" s="664"/>
      <c r="C24" s="82"/>
      <c r="D24" s="82"/>
      <c r="E24" s="82"/>
    </row>
    <row r="25" spans="1:5" x14ac:dyDescent="0.5">
      <c r="C25" s="51"/>
      <c r="D25" s="51"/>
    </row>
  </sheetData>
  <mergeCells count="10">
    <mergeCell ref="C8:E8"/>
    <mergeCell ref="A24:B24"/>
    <mergeCell ref="A1:E1"/>
    <mergeCell ref="A3:E3"/>
    <mergeCell ref="A4:E4"/>
    <mergeCell ref="A8:A9"/>
    <mergeCell ref="B8:B9"/>
    <mergeCell ref="A5:D5"/>
    <mergeCell ref="A6:D6"/>
    <mergeCell ref="A2:E2"/>
  </mergeCells>
  <pageMargins left="0.6692913385826772" right="0.31496062992125984" top="0.70866141732283472" bottom="0.31496062992125984" header="0.31496062992125984" footer="0.31496062992125984"/>
  <pageSetup paperSize="9" scale="6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9"/>
  <sheetViews>
    <sheetView view="pageBreakPreview" zoomScale="70" zoomScaleNormal="80" zoomScaleSheetLayoutView="70" workbookViewId="0">
      <selection activeCell="C15" sqref="C15"/>
    </sheetView>
  </sheetViews>
  <sheetFormatPr defaultRowHeight="23.25" x14ac:dyDescent="0.5"/>
  <cols>
    <col min="1" max="1" width="6.625" style="1" customWidth="1"/>
    <col min="2" max="2" width="40.75" style="1" customWidth="1"/>
    <col min="3" max="3" width="26.25" style="1" customWidth="1"/>
    <col min="4" max="4" width="21.5" style="1" customWidth="1"/>
    <col min="5" max="5" width="34.625" style="1" customWidth="1"/>
    <col min="6" max="6" width="28.375" style="1" customWidth="1"/>
    <col min="7" max="7" width="16.25" style="182" bestFit="1" customWidth="1"/>
    <col min="8" max="8" width="12.375" style="1" customWidth="1"/>
    <col min="9" max="9" width="12.25" style="1" bestFit="1" customWidth="1"/>
    <col min="10" max="10" width="17" style="1" customWidth="1"/>
    <col min="11" max="11" width="18.5" style="1" customWidth="1"/>
    <col min="12" max="16384" width="9" style="1"/>
  </cols>
  <sheetData>
    <row r="1" spans="1:9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555"/>
    </row>
    <row r="2" spans="1:9" ht="29.25" x14ac:dyDescent="0.6">
      <c r="A2" s="555" t="s">
        <v>435</v>
      </c>
      <c r="B2" s="555"/>
      <c r="C2" s="555"/>
      <c r="D2" s="555"/>
      <c r="E2" s="555"/>
      <c r="F2" s="555"/>
      <c r="G2" s="555"/>
      <c r="H2" s="555"/>
      <c r="I2" s="555"/>
    </row>
    <row r="3" spans="1:9" ht="29.25" x14ac:dyDescent="0.6">
      <c r="A3" s="665" t="s">
        <v>526</v>
      </c>
      <c r="B3" s="665"/>
      <c r="C3" s="665"/>
      <c r="D3" s="665"/>
      <c r="E3" s="665"/>
      <c r="F3" s="665"/>
      <c r="G3" s="665"/>
      <c r="H3" s="665"/>
      <c r="I3" s="665"/>
    </row>
    <row r="4" spans="1:9" ht="26.25" x14ac:dyDescent="0.5">
      <c r="A4" s="583" t="s">
        <v>466</v>
      </c>
      <c r="B4" s="583"/>
      <c r="C4" s="583"/>
      <c r="D4" s="583"/>
      <c r="E4" s="583"/>
      <c r="F4" s="583"/>
      <c r="G4" s="583"/>
      <c r="H4" s="583"/>
      <c r="I4" s="583"/>
    </row>
    <row r="5" spans="1:9" ht="26.25" x14ac:dyDescent="0.55000000000000004">
      <c r="A5" s="583" t="s">
        <v>158</v>
      </c>
      <c r="B5" s="583"/>
      <c r="C5" s="583"/>
      <c r="D5" s="583"/>
      <c r="E5" s="314"/>
      <c r="F5" s="314"/>
      <c r="G5" s="536"/>
      <c r="H5" s="313"/>
      <c r="I5" s="313"/>
    </row>
    <row r="6" spans="1:9" ht="26.25" x14ac:dyDescent="0.55000000000000004">
      <c r="A6" s="583" t="s">
        <v>169</v>
      </c>
      <c r="B6" s="583"/>
      <c r="C6" s="583"/>
      <c r="D6" s="583"/>
      <c r="E6" s="314"/>
      <c r="F6" s="314"/>
      <c r="G6" s="536"/>
      <c r="H6" s="313"/>
      <c r="I6" s="313"/>
    </row>
    <row r="8" spans="1:9" s="50" customFormat="1" x14ac:dyDescent="0.2">
      <c r="A8" s="558" t="s">
        <v>0</v>
      </c>
      <c r="B8" s="560" t="s">
        <v>1</v>
      </c>
      <c r="C8" s="560" t="s">
        <v>65</v>
      </c>
      <c r="D8" s="560" t="s">
        <v>49</v>
      </c>
      <c r="E8" s="560" t="s">
        <v>66</v>
      </c>
      <c r="F8" s="560" t="s">
        <v>67</v>
      </c>
      <c r="G8" s="180" t="s">
        <v>8</v>
      </c>
      <c r="H8" s="579" t="s">
        <v>68</v>
      </c>
      <c r="I8" s="580"/>
    </row>
    <row r="9" spans="1:9" s="50" customFormat="1" ht="23.25" customHeight="1" x14ac:dyDescent="0.2">
      <c r="A9" s="559"/>
      <c r="B9" s="561"/>
      <c r="C9" s="561"/>
      <c r="D9" s="561"/>
      <c r="E9" s="561"/>
      <c r="F9" s="561"/>
      <c r="G9" s="181" t="s">
        <v>192</v>
      </c>
      <c r="H9" s="168" t="s">
        <v>12</v>
      </c>
      <c r="I9" s="53" t="s">
        <v>13</v>
      </c>
    </row>
    <row r="10" spans="1:9" x14ac:dyDescent="0.5">
      <c r="A10" s="12"/>
      <c r="B10" s="43"/>
      <c r="C10" s="47"/>
      <c r="D10" s="47"/>
      <c r="E10" s="47"/>
      <c r="F10" s="47"/>
      <c r="G10" s="219"/>
      <c r="H10" s="169"/>
      <c r="I10" s="55"/>
    </row>
    <row r="11" spans="1:9" x14ac:dyDescent="0.5">
      <c r="A11" s="13"/>
      <c r="B11" s="44"/>
      <c r="C11" s="48"/>
      <c r="D11" s="48"/>
      <c r="E11" s="48"/>
      <c r="F11" s="48"/>
      <c r="G11" s="220"/>
      <c r="H11" s="170"/>
      <c r="I11" s="57"/>
    </row>
    <row r="12" spans="1:9" x14ac:dyDescent="0.5">
      <c r="A12" s="13"/>
      <c r="B12" s="44"/>
      <c r="C12" s="48"/>
      <c r="D12" s="48"/>
      <c r="E12" s="48"/>
      <c r="F12" s="48"/>
      <c r="G12" s="220"/>
      <c r="H12" s="170"/>
      <c r="I12" s="57"/>
    </row>
    <row r="13" spans="1:9" x14ac:dyDescent="0.5">
      <c r="A13" s="13"/>
      <c r="B13" s="44"/>
      <c r="C13" s="48"/>
      <c r="D13" s="48"/>
      <c r="E13" s="48"/>
      <c r="F13" s="48"/>
      <c r="G13" s="220"/>
      <c r="H13" s="170"/>
      <c r="I13" s="57"/>
    </row>
    <row r="14" spans="1:9" x14ac:dyDescent="0.5">
      <c r="A14" s="13"/>
      <c r="B14" s="44"/>
      <c r="C14" s="48"/>
      <c r="D14" s="48"/>
      <c r="E14" s="48"/>
      <c r="F14" s="48"/>
      <c r="G14" s="220"/>
      <c r="H14" s="170"/>
      <c r="I14" s="57"/>
    </row>
    <row r="15" spans="1:9" x14ac:dyDescent="0.5">
      <c r="A15" s="13"/>
      <c r="B15" s="44"/>
      <c r="C15" s="48"/>
      <c r="D15" s="48"/>
      <c r="E15" s="48"/>
      <c r="F15" s="48"/>
      <c r="G15" s="220"/>
      <c r="H15" s="170"/>
      <c r="I15" s="57"/>
    </row>
    <row r="16" spans="1:9" x14ac:dyDescent="0.5">
      <c r="A16" s="13"/>
      <c r="B16" s="44"/>
      <c r="C16" s="48"/>
      <c r="D16" s="48"/>
      <c r="E16" s="48"/>
      <c r="F16" s="48"/>
      <c r="G16" s="220"/>
      <c r="H16" s="170"/>
      <c r="I16" s="57"/>
    </row>
    <row r="17" spans="1:9" x14ac:dyDescent="0.5">
      <c r="A17" s="13"/>
      <c r="B17" s="44"/>
      <c r="C17" s="48"/>
      <c r="D17" s="48"/>
      <c r="E17" s="48"/>
      <c r="F17" s="48"/>
      <c r="G17" s="220"/>
      <c r="H17" s="170"/>
      <c r="I17" s="57"/>
    </row>
    <row r="18" spans="1:9" x14ac:dyDescent="0.5">
      <c r="A18" s="13"/>
      <c r="B18" s="44"/>
      <c r="C18" s="48"/>
      <c r="D18" s="48"/>
      <c r="E18" s="48"/>
      <c r="F18" s="48"/>
      <c r="G18" s="220"/>
      <c r="H18" s="170"/>
      <c r="I18" s="57"/>
    </row>
    <row r="19" spans="1:9" x14ac:dyDescent="0.5">
      <c r="A19" s="13"/>
      <c r="B19" s="44"/>
      <c r="C19" s="48"/>
      <c r="D19" s="48"/>
      <c r="E19" s="48"/>
      <c r="F19" s="48"/>
      <c r="G19" s="220"/>
      <c r="H19" s="170"/>
      <c r="I19" s="57"/>
    </row>
    <row r="20" spans="1:9" x14ac:dyDescent="0.5">
      <c r="A20" s="13"/>
      <c r="B20" s="44"/>
      <c r="C20" s="48"/>
      <c r="D20" s="48"/>
      <c r="E20" s="48"/>
      <c r="F20" s="48"/>
      <c r="G20" s="220"/>
      <c r="H20" s="170"/>
      <c r="I20" s="57"/>
    </row>
    <row r="21" spans="1:9" x14ac:dyDescent="0.5">
      <c r="A21" s="13"/>
      <c r="B21" s="44"/>
      <c r="C21" s="48"/>
      <c r="D21" s="48"/>
      <c r="E21" s="48"/>
      <c r="F21" s="48"/>
      <c r="G21" s="220"/>
      <c r="H21" s="170"/>
      <c r="I21" s="57"/>
    </row>
    <row r="22" spans="1:9" x14ac:dyDescent="0.5">
      <c r="A22" s="13"/>
      <c r="B22" s="44"/>
      <c r="C22" s="48"/>
      <c r="D22" s="48"/>
      <c r="E22" s="48"/>
      <c r="F22" s="48"/>
      <c r="G22" s="220"/>
      <c r="H22" s="170"/>
      <c r="I22" s="57"/>
    </row>
    <row r="23" spans="1:9" x14ac:dyDescent="0.5">
      <c r="A23" s="13"/>
      <c r="B23" s="44"/>
      <c r="C23" s="48"/>
      <c r="D23" s="48"/>
      <c r="E23" s="48"/>
      <c r="F23" s="48"/>
      <c r="G23" s="220"/>
      <c r="H23" s="170"/>
      <c r="I23" s="57"/>
    </row>
    <row r="24" spans="1:9" x14ac:dyDescent="0.5">
      <c r="A24" s="13"/>
      <c r="B24" s="44"/>
      <c r="C24" s="48"/>
      <c r="D24" s="48"/>
      <c r="E24" s="48"/>
      <c r="F24" s="48"/>
      <c r="G24" s="220"/>
      <c r="H24" s="170"/>
      <c r="I24" s="57"/>
    </row>
    <row r="25" spans="1:9" x14ac:dyDescent="0.5">
      <c r="A25" s="13"/>
      <c r="B25" s="44"/>
      <c r="C25" s="48"/>
      <c r="D25" s="48"/>
      <c r="E25" s="48"/>
      <c r="F25" s="48"/>
      <c r="G25" s="220"/>
      <c r="H25" s="170"/>
      <c r="I25" s="57"/>
    </row>
    <row r="26" spans="1:9" x14ac:dyDescent="0.5">
      <c r="A26" s="14"/>
      <c r="B26" s="45"/>
      <c r="C26" s="49"/>
      <c r="D26" s="49"/>
      <c r="E26" s="49"/>
      <c r="F26" s="49"/>
      <c r="G26" s="221"/>
      <c r="H26" s="58"/>
      <c r="I26" s="59"/>
    </row>
    <row r="27" spans="1:9" x14ac:dyDescent="0.5">
      <c r="C27" s="51"/>
      <c r="D27" s="51"/>
      <c r="E27" s="51"/>
      <c r="F27" s="51"/>
      <c r="G27" s="219"/>
      <c r="H27" s="51"/>
      <c r="I27" s="51"/>
    </row>
    <row r="28" spans="1:9" x14ac:dyDescent="0.5">
      <c r="G28" s="220"/>
    </row>
    <row r="29" spans="1:9" x14ac:dyDescent="0.5">
      <c r="G29" s="221"/>
    </row>
  </sheetData>
  <mergeCells count="13">
    <mergeCell ref="D8:D9"/>
    <mergeCell ref="E8:E9"/>
    <mergeCell ref="F8:F9"/>
    <mergeCell ref="H8:I8"/>
    <mergeCell ref="A1:I1"/>
    <mergeCell ref="A3:I3"/>
    <mergeCell ref="A4:I4"/>
    <mergeCell ref="A8:A9"/>
    <mergeCell ref="B8:B9"/>
    <mergeCell ref="C8:C9"/>
    <mergeCell ref="A5:D5"/>
    <mergeCell ref="A6:D6"/>
    <mergeCell ref="A2:I2"/>
  </mergeCells>
  <pageMargins left="0.6692913385826772" right="0.31496062992125984" top="0.70866141732283472" bottom="0.31496062992125984" header="0.31496062992125984" footer="0.31496062992125984"/>
  <pageSetup paperSize="9" scale="64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5"/>
  <sheetViews>
    <sheetView view="pageBreakPreview" topLeftCell="A16" zoomScale="70" zoomScaleNormal="80" zoomScaleSheetLayoutView="70" workbookViewId="0">
      <selection activeCell="C15" sqref="C15"/>
    </sheetView>
  </sheetViews>
  <sheetFormatPr defaultRowHeight="23.25" x14ac:dyDescent="0.5"/>
  <cols>
    <col min="1" max="1" width="6.625" style="28" customWidth="1"/>
    <col min="2" max="2" width="86.875" style="1" customWidth="1"/>
    <col min="3" max="4" width="30.625" style="1" customWidth="1"/>
    <col min="5" max="5" width="28.875" style="1" customWidth="1"/>
    <col min="6" max="6" width="17" style="1" customWidth="1"/>
    <col min="7" max="7" width="18.5" style="1" customWidth="1"/>
    <col min="8" max="16384" width="9" style="1"/>
  </cols>
  <sheetData>
    <row r="1" spans="1:9" ht="29.25" x14ac:dyDescent="0.6">
      <c r="A1" s="555" t="s">
        <v>524</v>
      </c>
      <c r="B1" s="555"/>
      <c r="C1" s="555"/>
      <c r="D1" s="555"/>
      <c r="E1" s="555"/>
      <c r="F1" s="199"/>
      <c r="G1" s="199"/>
      <c r="H1" s="199"/>
      <c r="I1" s="199"/>
    </row>
    <row r="2" spans="1:9" ht="29.25" x14ac:dyDescent="0.6">
      <c r="A2" s="555" t="s">
        <v>435</v>
      </c>
      <c r="B2" s="555"/>
      <c r="C2" s="555"/>
      <c r="D2" s="555"/>
      <c r="E2" s="555"/>
      <c r="F2" s="199"/>
      <c r="G2" s="199"/>
      <c r="H2" s="199"/>
      <c r="I2" s="199"/>
    </row>
    <row r="3" spans="1:9" x14ac:dyDescent="0.5">
      <c r="A3" s="589"/>
      <c r="B3" s="589"/>
      <c r="C3" s="589"/>
      <c r="D3" s="589"/>
      <c r="E3" s="589"/>
    </row>
    <row r="4" spans="1:9" x14ac:dyDescent="0.5">
      <c r="A4" s="554" t="s">
        <v>467</v>
      </c>
      <c r="B4" s="554"/>
      <c r="C4" s="554"/>
      <c r="D4" s="554"/>
      <c r="E4" s="554"/>
    </row>
    <row r="5" spans="1:9" x14ac:dyDescent="0.5">
      <c r="A5" s="554" t="s">
        <v>158</v>
      </c>
      <c r="B5" s="554"/>
      <c r="C5" s="554"/>
      <c r="D5" s="554"/>
      <c r="E5" s="3"/>
    </row>
    <row r="6" spans="1:9" x14ac:dyDescent="0.5">
      <c r="A6" s="554" t="s">
        <v>169</v>
      </c>
      <c r="B6" s="554"/>
      <c r="C6" s="554"/>
      <c r="D6" s="554"/>
      <c r="E6" s="3"/>
    </row>
    <row r="8" spans="1:9" s="177" customFormat="1" ht="23.25" customHeight="1" x14ac:dyDescent="0.2">
      <c r="A8" s="558" t="s">
        <v>0</v>
      </c>
      <c r="B8" s="560" t="s">
        <v>28</v>
      </c>
      <c r="C8" s="557" t="s">
        <v>193</v>
      </c>
      <c r="D8" s="557"/>
      <c r="E8" s="557"/>
    </row>
    <row r="9" spans="1:9" s="177" customFormat="1" x14ac:dyDescent="0.2">
      <c r="A9" s="559"/>
      <c r="B9" s="561"/>
      <c r="C9" s="52" t="s">
        <v>12</v>
      </c>
      <c r="D9" s="184" t="s">
        <v>13</v>
      </c>
      <c r="E9" s="53" t="s">
        <v>58</v>
      </c>
    </row>
    <row r="10" spans="1:9" x14ac:dyDescent="0.5">
      <c r="A10" s="72"/>
      <c r="B10" s="43"/>
      <c r="C10" s="84"/>
      <c r="D10" s="85"/>
      <c r="E10" s="86"/>
    </row>
    <row r="11" spans="1:9" x14ac:dyDescent="0.5">
      <c r="A11" s="73"/>
      <c r="B11" s="44"/>
      <c r="C11" s="87"/>
      <c r="D11" s="88"/>
      <c r="E11" s="89"/>
    </row>
    <row r="12" spans="1:9" x14ac:dyDescent="0.5">
      <c r="A12" s="73"/>
      <c r="B12" s="44"/>
      <c r="C12" s="87"/>
      <c r="D12" s="88"/>
      <c r="E12" s="89"/>
    </row>
    <row r="13" spans="1:9" x14ac:dyDescent="0.5">
      <c r="A13" s="73"/>
      <c r="B13" s="44"/>
      <c r="C13" s="87"/>
      <c r="D13" s="88"/>
      <c r="E13" s="89"/>
    </row>
    <row r="14" spans="1:9" x14ac:dyDescent="0.5">
      <c r="A14" s="73"/>
      <c r="B14" s="44"/>
      <c r="C14" s="87"/>
      <c r="D14" s="88"/>
      <c r="E14" s="89"/>
    </row>
    <row r="15" spans="1:9" x14ac:dyDescent="0.5">
      <c r="A15" s="73"/>
      <c r="B15" s="44"/>
      <c r="C15" s="87"/>
      <c r="D15" s="88"/>
      <c r="E15" s="89"/>
    </row>
    <row r="16" spans="1:9" x14ac:dyDescent="0.5">
      <c r="A16" s="73"/>
      <c r="B16" s="44"/>
      <c r="C16" s="87"/>
      <c r="D16" s="88"/>
      <c r="E16" s="89"/>
    </row>
    <row r="17" spans="1:5" x14ac:dyDescent="0.5">
      <c r="A17" s="73"/>
      <c r="B17" s="44"/>
      <c r="C17" s="87"/>
      <c r="D17" s="88"/>
      <c r="E17" s="89"/>
    </row>
    <row r="18" spans="1:5" x14ac:dyDescent="0.5">
      <c r="A18" s="73"/>
      <c r="B18" s="44"/>
      <c r="C18" s="87"/>
      <c r="D18" s="88"/>
      <c r="E18" s="89"/>
    </row>
    <row r="19" spans="1:5" x14ac:dyDescent="0.5">
      <c r="A19" s="73"/>
      <c r="B19" s="44"/>
      <c r="C19" s="87"/>
      <c r="D19" s="88"/>
      <c r="E19" s="89"/>
    </row>
    <row r="20" spans="1:5" x14ac:dyDescent="0.5">
      <c r="A20" s="73"/>
      <c r="B20" s="44"/>
      <c r="C20" s="87"/>
      <c r="D20" s="88"/>
      <c r="E20" s="89"/>
    </row>
    <row r="21" spans="1:5" x14ac:dyDescent="0.5">
      <c r="A21" s="73"/>
      <c r="B21" s="44"/>
      <c r="C21" s="87"/>
      <c r="D21" s="88"/>
      <c r="E21" s="89"/>
    </row>
    <row r="22" spans="1:5" x14ac:dyDescent="0.5">
      <c r="A22" s="73"/>
      <c r="B22" s="44"/>
      <c r="C22" s="87"/>
      <c r="D22" s="88"/>
      <c r="E22" s="89"/>
    </row>
    <row r="23" spans="1:5" x14ac:dyDescent="0.5">
      <c r="A23" s="75"/>
      <c r="B23" s="76"/>
      <c r="C23" s="90"/>
      <c r="D23" s="91"/>
      <c r="E23" s="92"/>
    </row>
    <row r="24" spans="1:5" x14ac:dyDescent="0.5">
      <c r="A24" s="666" t="s">
        <v>58</v>
      </c>
      <c r="B24" s="667"/>
      <c r="C24" s="96"/>
      <c r="D24" s="97"/>
      <c r="E24" s="98"/>
    </row>
    <row r="25" spans="1:5" x14ac:dyDescent="0.5">
      <c r="C25" s="182"/>
      <c r="D25" s="182"/>
      <c r="E25" s="182"/>
    </row>
  </sheetData>
  <mergeCells count="10">
    <mergeCell ref="A8:A9"/>
    <mergeCell ref="B8:B9"/>
    <mergeCell ref="C8:E8"/>
    <mergeCell ref="A24:B24"/>
    <mergeCell ref="A1:E1"/>
    <mergeCell ref="A3:E3"/>
    <mergeCell ref="A4:E4"/>
    <mergeCell ref="A5:D5"/>
    <mergeCell ref="A6:D6"/>
    <mergeCell ref="A2:E2"/>
  </mergeCells>
  <pageMargins left="0.6692913385826772" right="0.31496062992125984" top="0.70866141732283472" bottom="0.31496062992125984" header="0.31496062992125984" footer="0.31496062992125984"/>
  <pageSetup paperSize="9" scale="69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5"/>
  <sheetViews>
    <sheetView view="pageBreakPreview" zoomScale="64" zoomScaleNormal="80" zoomScaleSheetLayoutView="64" workbookViewId="0">
      <selection activeCell="C15" sqref="C15"/>
    </sheetView>
  </sheetViews>
  <sheetFormatPr defaultRowHeight="23.25" x14ac:dyDescent="0.5"/>
  <cols>
    <col min="1" max="1" width="7.625" style="28" customWidth="1"/>
    <col min="2" max="2" width="45.125" style="28" customWidth="1"/>
    <col min="3" max="3" width="28.5" style="28" customWidth="1"/>
    <col min="4" max="4" width="22.125" style="1" customWidth="1"/>
    <col min="5" max="5" width="30.875" style="1" customWidth="1"/>
    <col min="6" max="6" width="19.375" style="1" customWidth="1"/>
    <col min="7" max="8" width="15.625" style="1" customWidth="1"/>
    <col min="9" max="9" width="17" style="1" customWidth="1"/>
    <col min="10" max="10" width="18.5" style="1" customWidth="1"/>
    <col min="11" max="16384" width="9" style="1"/>
  </cols>
  <sheetData>
    <row r="1" spans="1:9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199"/>
    </row>
    <row r="2" spans="1:9" ht="29.25" x14ac:dyDescent="0.6">
      <c r="A2" s="555" t="s">
        <v>435</v>
      </c>
      <c r="B2" s="555"/>
      <c r="C2" s="555"/>
      <c r="D2" s="555"/>
      <c r="E2" s="555"/>
      <c r="F2" s="555"/>
      <c r="G2" s="555"/>
      <c r="H2" s="555"/>
      <c r="I2" s="199"/>
    </row>
    <row r="3" spans="1:9" x14ac:dyDescent="0.5">
      <c r="A3" s="668" t="s">
        <v>371</v>
      </c>
      <c r="B3" s="668"/>
      <c r="C3" s="668"/>
      <c r="D3" s="668"/>
      <c r="E3" s="668"/>
      <c r="F3" s="668"/>
      <c r="G3" s="668"/>
      <c r="H3" s="668"/>
    </row>
    <row r="4" spans="1:9" x14ac:dyDescent="0.5">
      <c r="A4" s="554" t="s">
        <v>467</v>
      </c>
      <c r="B4" s="554"/>
      <c r="C4" s="554"/>
      <c r="D4" s="554"/>
      <c r="E4" s="554"/>
      <c r="F4" s="554"/>
      <c r="G4" s="554"/>
      <c r="H4" s="554"/>
    </row>
    <row r="5" spans="1:9" x14ac:dyDescent="0.5">
      <c r="A5" s="554" t="s">
        <v>158</v>
      </c>
      <c r="B5" s="554"/>
      <c r="C5" s="554"/>
      <c r="D5" s="554"/>
      <c r="E5" s="3"/>
      <c r="F5" s="3"/>
    </row>
    <row r="6" spans="1:9" x14ac:dyDescent="0.5">
      <c r="A6" s="554" t="s">
        <v>169</v>
      </c>
      <c r="B6" s="554"/>
      <c r="C6" s="554"/>
      <c r="D6" s="554"/>
      <c r="E6" s="3"/>
      <c r="F6" s="3"/>
    </row>
    <row r="8" spans="1:9" s="50" customFormat="1" ht="45" customHeight="1" x14ac:dyDescent="0.2">
      <c r="A8" s="558" t="s">
        <v>0</v>
      </c>
      <c r="B8" s="558" t="s">
        <v>69</v>
      </c>
      <c r="C8" s="558" t="s">
        <v>194</v>
      </c>
      <c r="D8" s="560" t="s">
        <v>195</v>
      </c>
      <c r="E8" s="560" t="s">
        <v>197</v>
      </c>
      <c r="F8" s="560" t="s">
        <v>198</v>
      </c>
      <c r="G8" s="579" t="s">
        <v>196</v>
      </c>
      <c r="H8" s="580"/>
    </row>
    <row r="9" spans="1:9" s="50" customFormat="1" x14ac:dyDescent="0.2">
      <c r="A9" s="559"/>
      <c r="B9" s="559"/>
      <c r="C9" s="559"/>
      <c r="D9" s="561"/>
      <c r="E9" s="561"/>
      <c r="F9" s="561"/>
      <c r="G9" s="52" t="s">
        <v>12</v>
      </c>
      <c r="H9" s="183" t="s">
        <v>13</v>
      </c>
    </row>
    <row r="10" spans="1:9" x14ac:dyDescent="0.5">
      <c r="A10" s="72"/>
      <c r="B10" s="72"/>
      <c r="C10" s="72"/>
      <c r="D10" s="43"/>
      <c r="E10" s="105"/>
      <c r="F10" s="220"/>
      <c r="G10" s="171"/>
      <c r="H10" s="174"/>
    </row>
    <row r="11" spans="1:9" x14ac:dyDescent="0.5">
      <c r="A11" s="73"/>
      <c r="B11" s="73"/>
      <c r="C11" s="73"/>
      <c r="D11" s="44"/>
      <c r="E11" s="106"/>
      <c r="F11" s="220"/>
      <c r="G11" s="172"/>
      <c r="H11" s="175"/>
    </row>
    <row r="12" spans="1:9" x14ac:dyDescent="0.5">
      <c r="A12" s="73"/>
      <c r="B12" s="73"/>
      <c r="C12" s="73"/>
      <c r="D12" s="44"/>
      <c r="E12" s="106"/>
      <c r="F12" s="220"/>
      <c r="G12" s="172"/>
      <c r="H12" s="175"/>
    </row>
    <row r="13" spans="1:9" x14ac:dyDescent="0.5">
      <c r="A13" s="73"/>
      <c r="B13" s="73"/>
      <c r="C13" s="73"/>
      <c r="D13" s="44"/>
      <c r="E13" s="106"/>
      <c r="F13" s="220"/>
      <c r="G13" s="172"/>
      <c r="H13" s="175"/>
    </row>
    <row r="14" spans="1:9" x14ac:dyDescent="0.5">
      <c r="A14" s="73"/>
      <c r="B14" s="73"/>
      <c r="C14" s="73"/>
      <c r="D14" s="44"/>
      <c r="E14" s="106"/>
      <c r="F14" s="220"/>
      <c r="G14" s="172"/>
      <c r="H14" s="175"/>
    </row>
    <row r="15" spans="1:9" x14ac:dyDescent="0.5">
      <c r="A15" s="73"/>
      <c r="B15" s="73"/>
      <c r="C15" s="73"/>
      <c r="D15" s="44"/>
      <c r="E15" s="106"/>
      <c r="F15" s="220"/>
      <c r="G15" s="172"/>
      <c r="H15" s="175"/>
    </row>
    <row r="16" spans="1:9" x14ac:dyDescent="0.5">
      <c r="A16" s="73"/>
      <c r="B16" s="73"/>
      <c r="C16" s="73"/>
      <c r="D16" s="44"/>
      <c r="E16" s="106"/>
      <c r="F16" s="220"/>
      <c r="G16" s="172"/>
      <c r="H16" s="175"/>
    </row>
    <row r="17" spans="1:8" x14ac:dyDescent="0.5">
      <c r="A17" s="73"/>
      <c r="B17" s="73"/>
      <c r="C17" s="73"/>
      <c r="D17" s="44"/>
      <c r="E17" s="106"/>
      <c r="F17" s="220"/>
      <c r="G17" s="172"/>
      <c r="H17" s="175"/>
    </row>
    <row r="18" spans="1:8" x14ac:dyDescent="0.5">
      <c r="A18" s="73"/>
      <c r="B18" s="73"/>
      <c r="C18" s="73"/>
      <c r="D18" s="44"/>
      <c r="E18" s="106"/>
      <c r="F18" s="220"/>
      <c r="G18" s="172"/>
      <c r="H18" s="175"/>
    </row>
    <row r="19" spans="1:8" x14ac:dyDescent="0.5">
      <c r="A19" s="73"/>
      <c r="B19" s="73"/>
      <c r="C19" s="73"/>
      <c r="D19" s="44"/>
      <c r="E19" s="106"/>
      <c r="F19" s="220"/>
      <c r="G19" s="172"/>
      <c r="H19" s="175"/>
    </row>
    <row r="20" spans="1:8" x14ac:dyDescent="0.5">
      <c r="A20" s="73"/>
      <c r="B20" s="73"/>
      <c r="C20" s="73"/>
      <c r="D20" s="44"/>
      <c r="E20" s="106"/>
      <c r="F20" s="220"/>
      <c r="G20" s="172"/>
      <c r="H20" s="175"/>
    </row>
    <row r="21" spans="1:8" x14ac:dyDescent="0.5">
      <c r="A21" s="73"/>
      <c r="B21" s="73"/>
      <c r="C21" s="73"/>
      <c r="D21" s="44"/>
      <c r="E21" s="106"/>
      <c r="F21" s="220"/>
      <c r="G21" s="172"/>
      <c r="H21" s="175"/>
    </row>
    <row r="22" spans="1:8" x14ac:dyDescent="0.5">
      <c r="A22" s="73"/>
      <c r="B22" s="73"/>
      <c r="C22" s="73"/>
      <c r="D22" s="44"/>
      <c r="E22" s="106"/>
      <c r="F22" s="220"/>
      <c r="G22" s="172"/>
      <c r="H22" s="175"/>
    </row>
    <row r="23" spans="1:8" x14ac:dyDescent="0.5">
      <c r="A23" s="73"/>
      <c r="B23" s="73"/>
      <c r="C23" s="73"/>
      <c r="D23" s="44"/>
      <c r="E23" s="106"/>
      <c r="F23" s="220"/>
      <c r="G23" s="172"/>
      <c r="H23" s="175"/>
    </row>
    <row r="24" spans="1:8" x14ac:dyDescent="0.5">
      <c r="A24" s="74"/>
      <c r="B24" s="74"/>
      <c r="C24" s="74"/>
      <c r="D24" s="45"/>
      <c r="E24" s="107"/>
      <c r="F24" s="221"/>
      <c r="G24" s="173"/>
      <c r="H24" s="222"/>
    </row>
    <row r="25" spans="1:8" x14ac:dyDescent="0.5">
      <c r="G25" s="51"/>
      <c r="H25" s="51"/>
    </row>
  </sheetData>
  <mergeCells count="13">
    <mergeCell ref="B8:B9"/>
    <mergeCell ref="C8:C9"/>
    <mergeCell ref="F8:F9"/>
    <mergeCell ref="E8:E9"/>
    <mergeCell ref="A1:H1"/>
    <mergeCell ref="A3:H3"/>
    <mergeCell ref="A4:H4"/>
    <mergeCell ref="A8:A9"/>
    <mergeCell ref="D8:D9"/>
    <mergeCell ref="G8:H8"/>
    <mergeCell ref="A5:D5"/>
    <mergeCell ref="A6:D6"/>
    <mergeCell ref="A2:H2"/>
  </mergeCells>
  <pageMargins left="0.6692913385826772" right="0.31496062992125984" top="0.70866141732283472" bottom="0.31496062992125984" header="0.31496062992125984" footer="0.31496062992125984"/>
  <pageSetup paperSize="9" scale="69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5"/>
  <sheetViews>
    <sheetView view="pageBreakPreview" topLeftCell="A7" zoomScale="70" zoomScaleNormal="80" zoomScaleSheetLayoutView="70" workbookViewId="0">
      <selection activeCell="C15" sqref="C15"/>
    </sheetView>
  </sheetViews>
  <sheetFormatPr defaultRowHeight="23.25" x14ac:dyDescent="0.5"/>
  <cols>
    <col min="1" max="1" width="6.625" style="28" customWidth="1"/>
    <col min="2" max="2" width="87.5" style="1" customWidth="1"/>
    <col min="3" max="6" width="22.625" style="1" customWidth="1"/>
    <col min="7" max="8" width="54.25" style="1" customWidth="1"/>
    <col min="9" max="16384" width="9" style="1"/>
  </cols>
  <sheetData>
    <row r="1" spans="1:12" ht="29.25" x14ac:dyDescent="0.6">
      <c r="A1" s="555" t="s">
        <v>524</v>
      </c>
      <c r="B1" s="555"/>
      <c r="C1" s="555"/>
      <c r="D1" s="555"/>
      <c r="E1" s="555"/>
      <c r="F1" s="555"/>
      <c r="G1" s="199"/>
      <c r="H1" s="199"/>
      <c r="I1" s="199"/>
      <c r="J1" s="199"/>
      <c r="K1" s="199"/>
      <c r="L1" s="199"/>
    </row>
    <row r="2" spans="1:12" ht="29.25" x14ac:dyDescent="0.6">
      <c r="A2" s="555" t="s">
        <v>435</v>
      </c>
      <c r="B2" s="555"/>
      <c r="C2" s="555"/>
      <c r="D2" s="555"/>
      <c r="E2" s="555"/>
      <c r="F2" s="555"/>
      <c r="G2" s="199"/>
      <c r="H2" s="199"/>
      <c r="I2" s="199"/>
      <c r="J2" s="199"/>
      <c r="K2" s="199"/>
      <c r="L2" s="199"/>
    </row>
    <row r="3" spans="1:12" x14ac:dyDescent="0.5">
      <c r="A3" s="589"/>
      <c r="B3" s="589"/>
      <c r="C3" s="589"/>
      <c r="D3" s="589"/>
      <c r="E3" s="589"/>
      <c r="F3" s="589"/>
    </row>
    <row r="4" spans="1:12" x14ac:dyDescent="0.5">
      <c r="A4" s="554" t="s">
        <v>468</v>
      </c>
      <c r="B4" s="554"/>
      <c r="C4" s="554"/>
      <c r="D4" s="554"/>
      <c r="E4" s="554"/>
      <c r="F4" s="554"/>
    </row>
    <row r="5" spans="1:12" x14ac:dyDescent="0.5">
      <c r="A5" s="554" t="s">
        <v>158</v>
      </c>
      <c r="B5" s="554"/>
      <c r="C5" s="373"/>
      <c r="D5" s="373"/>
      <c r="E5" s="373"/>
      <c r="F5" s="3"/>
    </row>
    <row r="6" spans="1:12" x14ac:dyDescent="0.5">
      <c r="A6" s="554" t="s">
        <v>169</v>
      </c>
      <c r="B6" s="554"/>
      <c r="C6" s="373"/>
      <c r="D6" s="373"/>
      <c r="E6" s="373"/>
      <c r="F6" s="3"/>
    </row>
    <row r="8" spans="1:12" s="50" customFormat="1" ht="23.25" customHeight="1" x14ac:dyDescent="0.2">
      <c r="A8" s="558" t="s">
        <v>0</v>
      </c>
      <c r="B8" s="560" t="s">
        <v>28</v>
      </c>
      <c r="C8" s="573" t="s">
        <v>411</v>
      </c>
      <c r="D8" s="574"/>
      <c r="E8" s="574"/>
      <c r="F8" s="575"/>
    </row>
    <row r="9" spans="1:12" s="50" customFormat="1" x14ac:dyDescent="0.2">
      <c r="A9" s="559"/>
      <c r="B9" s="561"/>
      <c r="C9" s="375" t="s">
        <v>407</v>
      </c>
      <c r="D9" s="375" t="s">
        <v>408</v>
      </c>
      <c r="E9" s="375" t="s">
        <v>409</v>
      </c>
      <c r="F9" s="375" t="s">
        <v>58</v>
      </c>
    </row>
    <row r="10" spans="1:12" x14ac:dyDescent="0.5">
      <c r="A10" s="72"/>
      <c r="B10" s="43"/>
      <c r="C10" s="43"/>
      <c r="D10" s="43"/>
      <c r="E10" s="43"/>
      <c r="F10" s="93"/>
    </row>
    <row r="11" spans="1:12" x14ac:dyDescent="0.5">
      <c r="A11" s="73"/>
      <c r="B11" s="44"/>
      <c r="C11" s="44"/>
      <c r="D11" s="44"/>
      <c r="E11" s="44"/>
      <c r="F11" s="94"/>
    </row>
    <row r="12" spans="1:12" x14ac:dyDescent="0.5">
      <c r="A12" s="73"/>
      <c r="B12" s="44"/>
      <c r="C12" s="44"/>
      <c r="D12" s="44"/>
      <c r="E12" s="44"/>
      <c r="F12" s="94"/>
    </row>
    <row r="13" spans="1:12" x14ac:dyDescent="0.5">
      <c r="A13" s="73"/>
      <c r="B13" s="44"/>
      <c r="C13" s="44"/>
      <c r="D13" s="44"/>
      <c r="E13" s="44"/>
      <c r="F13" s="94"/>
    </row>
    <row r="14" spans="1:12" x14ac:dyDescent="0.5">
      <c r="A14" s="73"/>
      <c r="B14" s="44"/>
      <c r="C14" s="44"/>
      <c r="D14" s="44"/>
      <c r="E14" s="44"/>
      <c r="F14" s="94"/>
    </row>
    <row r="15" spans="1:12" x14ac:dyDescent="0.5">
      <c r="A15" s="73"/>
      <c r="B15" s="44"/>
      <c r="C15" s="44"/>
      <c r="D15" s="44"/>
      <c r="E15" s="44"/>
      <c r="F15" s="94"/>
    </row>
    <row r="16" spans="1:12" x14ac:dyDescent="0.5">
      <c r="A16" s="73"/>
      <c r="B16" s="44"/>
      <c r="C16" s="44"/>
      <c r="D16" s="44"/>
      <c r="E16" s="44"/>
      <c r="F16" s="94"/>
    </row>
    <row r="17" spans="1:6" x14ac:dyDescent="0.5">
      <c r="A17" s="73"/>
      <c r="B17" s="44"/>
      <c r="C17" s="44"/>
      <c r="D17" s="44"/>
      <c r="E17" s="44"/>
      <c r="F17" s="94"/>
    </row>
    <row r="18" spans="1:6" x14ac:dyDescent="0.5">
      <c r="A18" s="73"/>
      <c r="B18" s="44"/>
      <c r="C18" s="44"/>
      <c r="D18" s="44"/>
      <c r="E18" s="44"/>
      <c r="F18" s="94"/>
    </row>
    <row r="19" spans="1:6" x14ac:dyDescent="0.5">
      <c r="A19" s="73"/>
      <c r="B19" s="44"/>
      <c r="C19" s="44"/>
      <c r="D19" s="44"/>
      <c r="E19" s="44"/>
      <c r="F19" s="94"/>
    </row>
    <row r="20" spans="1:6" x14ac:dyDescent="0.5">
      <c r="A20" s="73"/>
      <c r="B20" s="44"/>
      <c r="C20" s="44"/>
      <c r="D20" s="44"/>
      <c r="E20" s="44"/>
      <c r="F20" s="94"/>
    </row>
    <row r="21" spans="1:6" x14ac:dyDescent="0.5">
      <c r="A21" s="73"/>
      <c r="B21" s="44"/>
      <c r="C21" s="44"/>
      <c r="D21" s="44"/>
      <c r="E21" s="44"/>
      <c r="F21" s="94"/>
    </row>
    <row r="22" spans="1:6" x14ac:dyDescent="0.5">
      <c r="A22" s="73"/>
      <c r="B22" s="44"/>
      <c r="C22" s="44"/>
      <c r="D22" s="44"/>
      <c r="E22" s="44"/>
      <c r="F22" s="94"/>
    </row>
    <row r="23" spans="1:6" x14ac:dyDescent="0.5">
      <c r="A23" s="75"/>
      <c r="B23" s="76"/>
      <c r="C23" s="76"/>
      <c r="D23" s="76"/>
      <c r="E23" s="76"/>
      <c r="F23" s="95"/>
    </row>
    <row r="24" spans="1:6" x14ac:dyDescent="0.5">
      <c r="A24" s="666" t="s">
        <v>58</v>
      </c>
      <c r="B24" s="667"/>
      <c r="C24" s="383"/>
      <c r="D24" s="383"/>
      <c r="E24" s="383"/>
      <c r="F24" s="99"/>
    </row>
    <row r="25" spans="1:6" x14ac:dyDescent="0.5">
      <c r="F25" s="51"/>
    </row>
  </sheetData>
  <mergeCells count="10">
    <mergeCell ref="A4:F4"/>
    <mergeCell ref="A24:B24"/>
    <mergeCell ref="A1:F1"/>
    <mergeCell ref="A3:F3"/>
    <mergeCell ref="A8:A9"/>
    <mergeCell ref="B8:B9"/>
    <mergeCell ref="A5:B5"/>
    <mergeCell ref="A6:B6"/>
    <mergeCell ref="C8:F8"/>
    <mergeCell ref="A2:F2"/>
  </mergeCells>
  <pageMargins left="0.6692913385826772" right="0.31496062992125984" top="0.70866141732283472" bottom="0.31496062992125984" header="0.31496062992125984" footer="0.31496062992125984"/>
  <pageSetup paperSize="9" scale="69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4"/>
  <sheetViews>
    <sheetView view="pageBreakPreview" topLeftCell="A10" zoomScale="66" zoomScaleNormal="80" zoomScaleSheetLayoutView="66" workbookViewId="0">
      <selection activeCell="C15" sqref="C15"/>
    </sheetView>
  </sheetViews>
  <sheetFormatPr defaultRowHeight="23.25" x14ac:dyDescent="0.5"/>
  <cols>
    <col min="1" max="1" width="7.625" style="28" customWidth="1"/>
    <col min="2" max="2" width="29.5" style="1" customWidth="1"/>
    <col min="3" max="3" width="42.5" style="28" customWidth="1"/>
    <col min="4" max="4" width="28.125" style="28" customWidth="1"/>
    <col min="5" max="7" width="7.125" style="28" customWidth="1"/>
    <col min="8" max="8" width="41.5" style="1" customWidth="1"/>
    <col min="9" max="9" width="13.25" style="1" bestFit="1" customWidth="1"/>
    <col min="10" max="10" width="18.5" style="1" customWidth="1"/>
    <col min="11" max="16384" width="9" style="1"/>
  </cols>
  <sheetData>
    <row r="1" spans="1:12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555"/>
      <c r="J1" s="199"/>
      <c r="K1" s="199"/>
      <c r="L1" s="199"/>
    </row>
    <row r="2" spans="1:12" ht="29.25" x14ac:dyDescent="0.6">
      <c r="A2" s="555" t="s">
        <v>435</v>
      </c>
      <c r="B2" s="555"/>
      <c r="C2" s="555"/>
      <c r="D2" s="555"/>
      <c r="E2" s="555"/>
      <c r="F2" s="555"/>
      <c r="G2" s="555"/>
      <c r="H2" s="555"/>
      <c r="I2" s="555"/>
      <c r="J2" s="199"/>
      <c r="K2" s="199"/>
      <c r="L2" s="199"/>
    </row>
    <row r="3" spans="1:12" ht="26.25" x14ac:dyDescent="0.55000000000000004">
      <c r="A3" s="669" t="s">
        <v>322</v>
      </c>
      <c r="B3" s="669"/>
      <c r="C3" s="669"/>
      <c r="D3" s="669"/>
      <c r="E3" s="669"/>
      <c r="F3" s="669"/>
      <c r="G3" s="669"/>
      <c r="H3" s="669"/>
      <c r="I3" s="669"/>
    </row>
    <row r="4" spans="1:12" ht="26.25" x14ac:dyDescent="0.5">
      <c r="A4" s="583" t="s">
        <v>468</v>
      </c>
      <c r="B4" s="583"/>
      <c r="C4" s="583"/>
      <c r="D4" s="583"/>
      <c r="E4" s="583"/>
      <c r="F4" s="583"/>
      <c r="G4" s="583"/>
      <c r="H4" s="583"/>
      <c r="I4" s="583"/>
    </row>
    <row r="5" spans="1:12" ht="26.25" x14ac:dyDescent="0.5">
      <c r="A5" s="583" t="s">
        <v>158</v>
      </c>
      <c r="B5" s="583"/>
      <c r="C5" s="583"/>
      <c r="D5" s="583"/>
      <c r="E5" s="382"/>
      <c r="F5" s="382"/>
      <c r="G5" s="382"/>
      <c r="H5" s="314"/>
      <c r="I5" s="314"/>
    </row>
    <row r="6" spans="1:12" ht="26.25" x14ac:dyDescent="0.5">
      <c r="A6" s="583" t="s">
        <v>169</v>
      </c>
      <c r="B6" s="583"/>
      <c r="C6" s="583"/>
      <c r="D6" s="583"/>
      <c r="E6" s="382"/>
      <c r="F6" s="382"/>
      <c r="G6" s="382"/>
      <c r="H6" s="314"/>
      <c r="I6" s="314"/>
    </row>
    <row r="8" spans="1:12" s="50" customFormat="1" x14ac:dyDescent="0.2">
      <c r="A8" s="558" t="s">
        <v>0</v>
      </c>
      <c r="B8" s="560" t="s">
        <v>28</v>
      </c>
      <c r="C8" s="558" t="s">
        <v>69</v>
      </c>
      <c r="D8" s="558" t="s">
        <v>194</v>
      </c>
      <c r="E8" s="670" t="s">
        <v>410</v>
      </c>
      <c r="F8" s="671"/>
      <c r="G8" s="672"/>
      <c r="H8" s="560" t="s">
        <v>406</v>
      </c>
      <c r="I8" s="560" t="s">
        <v>198</v>
      </c>
    </row>
    <row r="9" spans="1:12" s="50" customFormat="1" x14ac:dyDescent="0.2">
      <c r="A9" s="559"/>
      <c r="B9" s="561"/>
      <c r="C9" s="559"/>
      <c r="D9" s="559"/>
      <c r="E9" s="396" t="s">
        <v>407</v>
      </c>
      <c r="F9" s="397" t="s">
        <v>408</v>
      </c>
      <c r="G9" s="398" t="s">
        <v>409</v>
      </c>
      <c r="H9" s="561"/>
      <c r="I9" s="561"/>
    </row>
    <row r="10" spans="1:12" x14ac:dyDescent="0.5">
      <c r="A10" s="72"/>
      <c r="B10" s="43"/>
      <c r="C10" s="72"/>
      <c r="D10" s="72"/>
      <c r="E10" s="399"/>
      <c r="F10" s="400"/>
      <c r="G10" s="401"/>
      <c r="H10" s="105"/>
      <c r="I10" s="43"/>
    </row>
    <row r="11" spans="1:12" x14ac:dyDescent="0.5">
      <c r="A11" s="73"/>
      <c r="B11" s="44"/>
      <c r="C11" s="73"/>
      <c r="D11" s="73"/>
      <c r="E11" s="402"/>
      <c r="F11" s="403"/>
      <c r="G11" s="404"/>
      <c r="H11" s="106"/>
      <c r="I11" s="44"/>
    </row>
    <row r="12" spans="1:12" x14ac:dyDescent="0.5">
      <c r="A12" s="73"/>
      <c r="B12" s="44"/>
      <c r="C12" s="73"/>
      <c r="D12" s="73"/>
      <c r="E12" s="402"/>
      <c r="F12" s="403"/>
      <c r="G12" s="404"/>
      <c r="H12" s="106"/>
      <c r="I12" s="44"/>
    </row>
    <row r="13" spans="1:12" x14ac:dyDescent="0.5">
      <c r="A13" s="73"/>
      <c r="B13" s="44"/>
      <c r="C13" s="73"/>
      <c r="D13" s="73"/>
      <c r="E13" s="402"/>
      <c r="F13" s="403"/>
      <c r="G13" s="404"/>
      <c r="H13" s="106"/>
      <c r="I13" s="44"/>
    </row>
    <row r="14" spans="1:12" x14ac:dyDescent="0.5">
      <c r="A14" s="73"/>
      <c r="B14" s="44"/>
      <c r="C14" s="73"/>
      <c r="D14" s="73"/>
      <c r="E14" s="402"/>
      <c r="F14" s="403"/>
      <c r="G14" s="404"/>
      <c r="H14" s="106"/>
      <c r="I14" s="44"/>
    </row>
    <row r="15" spans="1:12" x14ac:dyDescent="0.5">
      <c r="A15" s="73"/>
      <c r="B15" s="44"/>
      <c r="C15" s="73"/>
      <c r="D15" s="73"/>
      <c r="E15" s="402"/>
      <c r="F15" s="403"/>
      <c r="G15" s="404"/>
      <c r="H15" s="106"/>
      <c r="I15" s="44"/>
    </row>
    <row r="16" spans="1:12" x14ac:dyDescent="0.5">
      <c r="A16" s="73"/>
      <c r="B16" s="44"/>
      <c r="C16" s="73"/>
      <c r="D16" s="73"/>
      <c r="E16" s="402"/>
      <c r="F16" s="403"/>
      <c r="G16" s="404"/>
      <c r="H16" s="106"/>
      <c r="I16" s="44"/>
    </row>
    <row r="17" spans="1:9" x14ac:dyDescent="0.5">
      <c r="A17" s="73"/>
      <c r="B17" s="44"/>
      <c r="C17" s="73"/>
      <c r="D17" s="73"/>
      <c r="E17" s="402"/>
      <c r="F17" s="403"/>
      <c r="G17" s="404"/>
      <c r="H17" s="106"/>
      <c r="I17" s="44"/>
    </row>
    <row r="18" spans="1:9" x14ac:dyDescent="0.5">
      <c r="A18" s="73"/>
      <c r="B18" s="44"/>
      <c r="C18" s="73"/>
      <c r="D18" s="73"/>
      <c r="E18" s="402"/>
      <c r="F18" s="403"/>
      <c r="G18" s="404"/>
      <c r="H18" s="106"/>
      <c r="I18" s="44"/>
    </row>
    <row r="19" spans="1:9" x14ac:dyDescent="0.5">
      <c r="A19" s="73"/>
      <c r="B19" s="44"/>
      <c r="C19" s="73"/>
      <c r="D19" s="73"/>
      <c r="E19" s="402"/>
      <c r="F19" s="403"/>
      <c r="G19" s="404"/>
      <c r="H19" s="106"/>
      <c r="I19" s="44"/>
    </row>
    <row r="20" spans="1:9" x14ac:dyDescent="0.5">
      <c r="A20" s="73"/>
      <c r="B20" s="44"/>
      <c r="C20" s="73"/>
      <c r="D20" s="73"/>
      <c r="E20" s="402"/>
      <c r="F20" s="403"/>
      <c r="G20" s="404"/>
      <c r="H20" s="106"/>
      <c r="I20" s="44"/>
    </row>
    <row r="21" spans="1:9" x14ac:dyDescent="0.5">
      <c r="A21" s="73"/>
      <c r="B21" s="44"/>
      <c r="C21" s="73"/>
      <c r="D21" s="73"/>
      <c r="E21" s="402"/>
      <c r="F21" s="403"/>
      <c r="G21" s="404"/>
      <c r="H21" s="106"/>
      <c r="I21" s="44"/>
    </row>
    <row r="22" spans="1:9" x14ac:dyDescent="0.5">
      <c r="A22" s="73"/>
      <c r="B22" s="44"/>
      <c r="C22" s="73"/>
      <c r="D22" s="73"/>
      <c r="E22" s="402"/>
      <c r="F22" s="403"/>
      <c r="G22" s="404"/>
      <c r="H22" s="106"/>
      <c r="I22" s="44"/>
    </row>
    <row r="23" spans="1:9" x14ac:dyDescent="0.5">
      <c r="A23" s="73"/>
      <c r="B23" s="44"/>
      <c r="C23" s="73"/>
      <c r="D23" s="73"/>
      <c r="E23" s="402"/>
      <c r="F23" s="403"/>
      <c r="G23" s="404"/>
      <c r="H23" s="106"/>
      <c r="I23" s="44"/>
    </row>
    <row r="24" spans="1:9" x14ac:dyDescent="0.5">
      <c r="A24" s="74"/>
      <c r="B24" s="45"/>
      <c r="C24" s="74"/>
      <c r="D24" s="74"/>
      <c r="E24" s="405"/>
      <c r="F24" s="406"/>
      <c r="G24" s="407"/>
      <c r="H24" s="107"/>
      <c r="I24" s="45"/>
    </row>
  </sheetData>
  <mergeCells count="13">
    <mergeCell ref="A1:I1"/>
    <mergeCell ref="A3:I3"/>
    <mergeCell ref="A4:I4"/>
    <mergeCell ref="A8:A9"/>
    <mergeCell ref="C8:C9"/>
    <mergeCell ref="D8:D9"/>
    <mergeCell ref="H8:H9"/>
    <mergeCell ref="I8:I9"/>
    <mergeCell ref="A5:D5"/>
    <mergeCell ref="A6:D6"/>
    <mergeCell ref="B8:B9"/>
    <mergeCell ref="E8:G8"/>
    <mergeCell ref="A2:I2"/>
  </mergeCells>
  <pageMargins left="0.6692913385826772" right="0.31496062992125984" top="0.70866141732283472" bottom="0.31496062992125984" header="0.31496062992125984" footer="0.31496062992125984"/>
  <pageSetup paperSize="9" scale="69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I25"/>
  <sheetViews>
    <sheetView view="pageBreakPreview" topLeftCell="A7" zoomScale="80" zoomScaleNormal="80" zoomScaleSheetLayoutView="80" workbookViewId="0">
      <selection activeCell="C15" sqref="C15"/>
    </sheetView>
  </sheetViews>
  <sheetFormatPr defaultRowHeight="23.25" x14ac:dyDescent="0.5"/>
  <cols>
    <col min="1" max="1" width="7.625" style="1" customWidth="1"/>
    <col min="2" max="2" width="90.5" style="1" customWidth="1"/>
    <col min="3" max="4" width="28.625" style="1" customWidth="1"/>
    <col min="5" max="5" width="28.625" style="28" customWidth="1"/>
    <col min="6" max="16384" width="9" style="1"/>
  </cols>
  <sheetData>
    <row r="1" spans="1:9" ht="29.25" x14ac:dyDescent="0.6">
      <c r="A1" s="555" t="s">
        <v>524</v>
      </c>
      <c r="B1" s="555"/>
      <c r="C1" s="555"/>
      <c r="D1" s="555"/>
      <c r="E1" s="555"/>
      <c r="F1" s="199"/>
      <c r="G1" s="199"/>
      <c r="H1" s="199"/>
      <c r="I1" s="199"/>
    </row>
    <row r="2" spans="1:9" ht="29.25" x14ac:dyDescent="0.6">
      <c r="A2" s="555" t="s">
        <v>435</v>
      </c>
      <c r="B2" s="555"/>
      <c r="C2" s="555"/>
      <c r="D2" s="555"/>
      <c r="E2" s="555"/>
      <c r="F2" s="199"/>
      <c r="G2" s="199"/>
      <c r="H2" s="199"/>
      <c r="I2" s="199"/>
    </row>
    <row r="3" spans="1:9" x14ac:dyDescent="0.5">
      <c r="A3" s="589"/>
      <c r="B3" s="589"/>
      <c r="C3" s="589"/>
      <c r="D3" s="589"/>
      <c r="E3" s="589"/>
    </row>
    <row r="4" spans="1:9" x14ac:dyDescent="0.5">
      <c r="A4" s="554" t="s">
        <v>478</v>
      </c>
      <c r="B4" s="554"/>
      <c r="C4" s="554"/>
      <c r="D4" s="554"/>
      <c r="E4" s="554"/>
    </row>
    <row r="5" spans="1:9" x14ac:dyDescent="0.5">
      <c r="A5" s="554" t="s">
        <v>158</v>
      </c>
      <c r="B5" s="554"/>
      <c r="C5" s="554"/>
      <c r="D5" s="554"/>
      <c r="E5" s="3"/>
    </row>
    <row r="6" spans="1:9" x14ac:dyDescent="0.5">
      <c r="A6" s="554" t="s">
        <v>169</v>
      </c>
      <c r="B6" s="554"/>
      <c r="C6" s="554"/>
      <c r="D6" s="554"/>
      <c r="E6" s="3"/>
    </row>
    <row r="8" spans="1:9" s="65" customFormat="1" x14ac:dyDescent="0.2">
      <c r="A8" s="558" t="s">
        <v>0</v>
      </c>
      <c r="B8" s="560" t="s">
        <v>19</v>
      </c>
      <c r="C8" s="579" t="s">
        <v>479</v>
      </c>
      <c r="D8" s="582"/>
      <c r="E8" s="580"/>
    </row>
    <row r="9" spans="1:9" s="65" customFormat="1" ht="23.25" customHeight="1" x14ac:dyDescent="0.2">
      <c r="A9" s="559"/>
      <c r="B9" s="561"/>
      <c r="C9" s="162" t="s">
        <v>12</v>
      </c>
      <c r="D9" s="162" t="s">
        <v>13</v>
      </c>
      <c r="E9" s="53" t="s">
        <v>58</v>
      </c>
    </row>
    <row r="10" spans="1:9" x14ac:dyDescent="0.5">
      <c r="A10" s="72"/>
      <c r="B10" s="43"/>
      <c r="C10" s="68"/>
      <c r="D10" s="68"/>
      <c r="E10" s="69"/>
    </row>
    <row r="11" spans="1:9" x14ac:dyDescent="0.5">
      <c r="A11" s="73"/>
      <c r="B11" s="44"/>
      <c r="C11" s="70"/>
      <c r="D11" s="70"/>
      <c r="E11" s="71"/>
    </row>
    <row r="12" spans="1:9" x14ac:dyDescent="0.5">
      <c r="A12" s="73"/>
      <c r="B12" s="44"/>
      <c r="C12" s="70"/>
      <c r="D12" s="70"/>
      <c r="E12" s="71"/>
    </row>
    <row r="13" spans="1:9" x14ac:dyDescent="0.5">
      <c r="A13" s="73"/>
      <c r="B13" s="44"/>
      <c r="C13" s="70"/>
      <c r="D13" s="70"/>
      <c r="E13" s="71"/>
    </row>
    <row r="14" spans="1:9" x14ac:dyDescent="0.5">
      <c r="A14" s="73"/>
      <c r="B14" s="44"/>
      <c r="C14" s="70"/>
      <c r="D14" s="70"/>
      <c r="E14" s="71"/>
    </row>
    <row r="15" spans="1:9" x14ac:dyDescent="0.5">
      <c r="A15" s="73"/>
      <c r="B15" s="44"/>
      <c r="C15" s="70"/>
      <c r="D15" s="70"/>
      <c r="E15" s="71"/>
    </row>
    <row r="16" spans="1:9" x14ac:dyDescent="0.5">
      <c r="A16" s="73"/>
      <c r="B16" s="44"/>
      <c r="C16" s="70"/>
      <c r="D16" s="70"/>
      <c r="E16" s="71"/>
    </row>
    <row r="17" spans="1:5" x14ac:dyDescent="0.5">
      <c r="A17" s="73"/>
      <c r="B17" s="44"/>
      <c r="C17" s="70"/>
      <c r="D17" s="70"/>
      <c r="E17" s="71"/>
    </row>
    <row r="18" spans="1:5" x14ac:dyDescent="0.5">
      <c r="A18" s="73"/>
      <c r="B18" s="44"/>
      <c r="C18" s="70"/>
      <c r="D18" s="70"/>
      <c r="E18" s="71"/>
    </row>
    <row r="19" spans="1:5" x14ac:dyDescent="0.5">
      <c r="A19" s="73"/>
      <c r="B19" s="44"/>
      <c r="C19" s="70"/>
      <c r="D19" s="70"/>
      <c r="E19" s="71"/>
    </row>
    <row r="20" spans="1:5" x14ac:dyDescent="0.5">
      <c r="A20" s="73"/>
      <c r="B20" s="44"/>
      <c r="C20" s="70"/>
      <c r="D20" s="70"/>
      <c r="E20" s="71"/>
    </row>
    <row r="21" spans="1:5" x14ac:dyDescent="0.5">
      <c r="A21" s="73"/>
      <c r="B21" s="44"/>
      <c r="C21" s="70"/>
      <c r="D21" s="70"/>
      <c r="E21" s="71"/>
    </row>
    <row r="22" spans="1:5" x14ac:dyDescent="0.5">
      <c r="A22" s="73"/>
      <c r="B22" s="44"/>
      <c r="C22" s="70"/>
      <c r="D22" s="70"/>
      <c r="E22" s="71"/>
    </row>
    <row r="23" spans="1:5" x14ac:dyDescent="0.5">
      <c r="A23" s="75"/>
      <c r="B23" s="76"/>
      <c r="C23" s="80"/>
      <c r="D23" s="80"/>
      <c r="E23" s="81"/>
    </row>
    <row r="24" spans="1:5" x14ac:dyDescent="0.5">
      <c r="A24" s="663" t="s">
        <v>58</v>
      </c>
      <c r="B24" s="664"/>
      <c r="C24" s="82"/>
      <c r="D24" s="82"/>
      <c r="E24" s="82"/>
    </row>
    <row r="25" spans="1:5" x14ac:dyDescent="0.5">
      <c r="C25" s="66"/>
      <c r="D25" s="66"/>
    </row>
  </sheetData>
  <mergeCells count="10">
    <mergeCell ref="A24:B24"/>
    <mergeCell ref="A1:E1"/>
    <mergeCell ref="A3:E3"/>
    <mergeCell ref="A4:E4"/>
    <mergeCell ref="A8:A9"/>
    <mergeCell ref="B8:B9"/>
    <mergeCell ref="C8:E8"/>
    <mergeCell ref="A5:D5"/>
    <mergeCell ref="A6:D6"/>
    <mergeCell ref="A2:E2"/>
  </mergeCells>
  <pageMargins left="0.6692913385826772" right="0.31496062992125984" top="0.70866141732283472" bottom="0.31496062992125984" header="0.31496062992125984" footer="0.31496062992125984"/>
  <pageSetup paperSize="9" scale="69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L25"/>
  <sheetViews>
    <sheetView view="pageBreakPreview" topLeftCell="A19" zoomScale="80" zoomScaleNormal="80" zoomScaleSheetLayoutView="80" workbookViewId="0">
      <selection activeCell="C15" sqref="C15"/>
    </sheetView>
  </sheetViews>
  <sheetFormatPr defaultRowHeight="23.25" x14ac:dyDescent="0.5"/>
  <cols>
    <col min="1" max="1" width="5.625" style="28" customWidth="1"/>
    <col min="2" max="2" width="30.25" style="28" customWidth="1"/>
    <col min="3" max="3" width="21.875" style="28" customWidth="1"/>
    <col min="4" max="4" width="20.875" style="1" customWidth="1"/>
    <col min="5" max="5" width="8.125" style="1" bestFit="1" customWidth="1"/>
    <col min="6" max="6" width="8.375" style="1" bestFit="1" customWidth="1"/>
    <col min="7" max="7" width="10.625" style="1" bestFit="1" customWidth="1"/>
    <col min="8" max="8" width="20.375" style="1" customWidth="1"/>
    <col min="9" max="9" width="26.5" style="1" customWidth="1"/>
    <col min="10" max="10" width="8.25" style="1" bestFit="1" customWidth="1"/>
    <col min="11" max="11" width="12.375" style="1" bestFit="1" customWidth="1"/>
    <col min="12" max="12" width="11.25" style="1" bestFit="1" customWidth="1"/>
    <col min="13" max="13" width="17" style="1" customWidth="1"/>
    <col min="14" max="14" width="18.5" style="1" customWidth="1"/>
    <col min="15" max="16384" width="9" style="1"/>
  </cols>
  <sheetData>
    <row r="1" spans="1:12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</row>
    <row r="2" spans="1:12" ht="29.25" x14ac:dyDescent="0.6">
      <c r="A2" s="555" t="s">
        <v>435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</row>
    <row r="3" spans="1:12" ht="29.25" x14ac:dyDescent="0.6">
      <c r="A3" s="665" t="s">
        <v>526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</row>
    <row r="4" spans="1:12" ht="26.25" x14ac:dyDescent="0.5">
      <c r="A4" s="583" t="s">
        <v>469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</row>
    <row r="5" spans="1:12" ht="26.25" x14ac:dyDescent="0.55000000000000004">
      <c r="A5" s="583" t="s">
        <v>158</v>
      </c>
      <c r="B5" s="583"/>
      <c r="C5" s="583"/>
      <c r="D5" s="583"/>
      <c r="E5" s="583"/>
      <c r="F5" s="583"/>
      <c r="G5" s="314"/>
      <c r="H5" s="314"/>
      <c r="I5" s="313"/>
      <c r="J5" s="313"/>
      <c r="K5" s="313"/>
      <c r="L5" s="313"/>
    </row>
    <row r="6" spans="1:12" ht="26.25" x14ac:dyDescent="0.55000000000000004">
      <c r="A6" s="583" t="s">
        <v>169</v>
      </c>
      <c r="B6" s="583"/>
      <c r="C6" s="583"/>
      <c r="D6" s="583"/>
      <c r="E6" s="583"/>
      <c r="F6" s="583"/>
      <c r="G6" s="314"/>
      <c r="H6" s="314"/>
      <c r="I6" s="313"/>
      <c r="J6" s="313"/>
      <c r="K6" s="313"/>
      <c r="L6" s="313"/>
    </row>
    <row r="8" spans="1:12" s="50" customFormat="1" ht="23.25" customHeight="1" x14ac:dyDescent="0.2">
      <c r="A8" s="558" t="s">
        <v>0</v>
      </c>
      <c r="B8" s="558" t="s">
        <v>1</v>
      </c>
      <c r="C8" s="558" t="s">
        <v>70</v>
      </c>
      <c r="D8" s="560" t="s">
        <v>28</v>
      </c>
      <c r="E8" s="579" t="s">
        <v>73</v>
      </c>
      <c r="F8" s="582"/>
      <c r="G8" s="580"/>
      <c r="H8" s="560" t="s">
        <v>75</v>
      </c>
      <c r="I8" s="560" t="s">
        <v>199</v>
      </c>
      <c r="J8" s="579" t="s">
        <v>74</v>
      </c>
      <c r="K8" s="580"/>
      <c r="L8" s="560" t="s">
        <v>77</v>
      </c>
    </row>
    <row r="9" spans="1:12" s="50" customFormat="1" x14ac:dyDescent="0.2">
      <c r="A9" s="559"/>
      <c r="B9" s="559"/>
      <c r="C9" s="572"/>
      <c r="D9" s="561"/>
      <c r="E9" s="118" t="s">
        <v>71</v>
      </c>
      <c r="F9" s="119" t="s">
        <v>2</v>
      </c>
      <c r="G9" s="120" t="s">
        <v>72</v>
      </c>
      <c r="H9" s="561"/>
      <c r="I9" s="561"/>
      <c r="J9" s="52" t="s">
        <v>12</v>
      </c>
      <c r="K9" s="67" t="s">
        <v>13</v>
      </c>
      <c r="L9" s="561"/>
    </row>
    <row r="10" spans="1:12" x14ac:dyDescent="0.5">
      <c r="A10" s="72"/>
      <c r="B10" s="72"/>
      <c r="C10" s="174"/>
      <c r="D10" s="43"/>
      <c r="E10" s="84"/>
      <c r="F10" s="113"/>
      <c r="G10" s="86"/>
      <c r="H10" s="176"/>
      <c r="I10" s="105"/>
      <c r="J10" s="84"/>
      <c r="K10" s="85"/>
      <c r="L10" s="117"/>
    </row>
    <row r="11" spans="1:12" x14ac:dyDescent="0.5">
      <c r="A11" s="73"/>
      <c r="B11" s="73"/>
      <c r="C11" s="175"/>
      <c r="D11" s="44"/>
      <c r="E11" s="87"/>
      <c r="F11" s="114"/>
      <c r="G11" s="89"/>
      <c r="H11" s="94"/>
      <c r="I11" s="106"/>
      <c r="J11" s="87"/>
      <c r="K11" s="88"/>
      <c r="L11" s="117"/>
    </row>
    <row r="12" spans="1:12" x14ac:dyDescent="0.5">
      <c r="A12" s="73"/>
      <c r="B12" s="73"/>
      <c r="C12" s="175"/>
      <c r="D12" s="44"/>
      <c r="E12" s="87"/>
      <c r="F12" s="114"/>
      <c r="G12" s="89"/>
      <c r="H12" s="94"/>
      <c r="I12" s="106"/>
      <c r="J12" s="87"/>
      <c r="K12" s="88"/>
      <c r="L12" s="117"/>
    </row>
    <row r="13" spans="1:12" x14ac:dyDescent="0.5">
      <c r="A13" s="73"/>
      <c r="B13" s="73"/>
      <c r="C13" s="175"/>
      <c r="D13" s="44"/>
      <c r="E13" s="87"/>
      <c r="F13" s="114"/>
      <c r="G13" s="89"/>
      <c r="H13" s="94"/>
      <c r="I13" s="106"/>
      <c r="J13" s="87"/>
      <c r="K13" s="88"/>
      <c r="L13" s="117"/>
    </row>
    <row r="14" spans="1:12" x14ac:dyDescent="0.5">
      <c r="A14" s="73"/>
      <c r="B14" s="73"/>
      <c r="C14" s="175"/>
      <c r="D14" s="44"/>
      <c r="E14" s="87"/>
      <c r="F14" s="114"/>
      <c r="G14" s="89"/>
      <c r="H14" s="94"/>
      <c r="I14" s="106"/>
      <c r="J14" s="87"/>
      <c r="K14" s="88"/>
      <c r="L14" s="117"/>
    </row>
    <row r="15" spans="1:12" x14ac:dyDescent="0.5">
      <c r="A15" s="73"/>
      <c r="B15" s="73"/>
      <c r="C15" s="175"/>
      <c r="D15" s="44"/>
      <c r="E15" s="87"/>
      <c r="F15" s="114"/>
      <c r="G15" s="89"/>
      <c r="H15" s="94"/>
      <c r="I15" s="106"/>
      <c r="J15" s="87"/>
      <c r="K15" s="88"/>
      <c r="L15" s="117"/>
    </row>
    <row r="16" spans="1:12" x14ac:dyDescent="0.5">
      <c r="A16" s="73"/>
      <c r="B16" s="73"/>
      <c r="C16" s="175"/>
      <c r="D16" s="44"/>
      <c r="E16" s="87"/>
      <c r="F16" s="114"/>
      <c r="G16" s="89"/>
      <c r="H16" s="94"/>
      <c r="I16" s="106"/>
      <c r="J16" s="87"/>
      <c r="K16" s="88"/>
      <c r="L16" s="117"/>
    </row>
    <row r="17" spans="1:12" x14ac:dyDescent="0.5">
      <c r="A17" s="73"/>
      <c r="B17" s="73"/>
      <c r="C17" s="175"/>
      <c r="D17" s="44"/>
      <c r="E17" s="87"/>
      <c r="F17" s="114"/>
      <c r="G17" s="89"/>
      <c r="H17" s="94"/>
      <c r="I17" s="106"/>
      <c r="J17" s="87"/>
      <c r="K17" s="88"/>
      <c r="L17" s="117"/>
    </row>
    <row r="18" spans="1:12" x14ac:dyDescent="0.5">
      <c r="A18" s="73"/>
      <c r="B18" s="73"/>
      <c r="C18" s="175"/>
      <c r="D18" s="44"/>
      <c r="E18" s="87"/>
      <c r="F18" s="114"/>
      <c r="G18" s="89"/>
      <c r="H18" s="94"/>
      <c r="I18" s="106"/>
      <c r="J18" s="87"/>
      <c r="K18" s="88"/>
      <c r="L18" s="117"/>
    </row>
    <row r="19" spans="1:12" x14ac:dyDescent="0.5">
      <c r="A19" s="73"/>
      <c r="B19" s="73"/>
      <c r="C19" s="175"/>
      <c r="D19" s="44"/>
      <c r="E19" s="87"/>
      <c r="F19" s="114"/>
      <c r="G19" s="89"/>
      <c r="H19" s="94"/>
      <c r="I19" s="106"/>
      <c r="J19" s="87"/>
      <c r="K19" s="88"/>
      <c r="L19" s="117"/>
    </row>
    <row r="20" spans="1:12" x14ac:dyDescent="0.5">
      <c r="A20" s="73"/>
      <c r="B20" s="73"/>
      <c r="C20" s="175"/>
      <c r="D20" s="44"/>
      <c r="E20" s="87"/>
      <c r="F20" s="114"/>
      <c r="G20" s="89"/>
      <c r="H20" s="94"/>
      <c r="I20" s="106"/>
      <c r="J20" s="87"/>
      <c r="K20" s="88"/>
      <c r="L20" s="117"/>
    </row>
    <row r="21" spans="1:12" x14ac:dyDescent="0.5">
      <c r="A21" s="73"/>
      <c r="B21" s="73"/>
      <c r="C21" s="175"/>
      <c r="D21" s="44"/>
      <c r="E21" s="87"/>
      <c r="F21" s="114"/>
      <c r="G21" s="89"/>
      <c r="H21" s="94"/>
      <c r="I21" s="106"/>
      <c r="J21" s="87"/>
      <c r="K21" s="88"/>
      <c r="L21" s="117"/>
    </row>
    <row r="22" spans="1:12" x14ac:dyDescent="0.5">
      <c r="A22" s="73"/>
      <c r="B22" s="73"/>
      <c r="C22" s="167"/>
      <c r="D22" s="44"/>
      <c r="E22" s="87"/>
      <c r="F22" s="114"/>
      <c r="G22" s="89"/>
      <c r="H22" s="44"/>
      <c r="I22" s="106"/>
      <c r="J22" s="87"/>
      <c r="K22" s="88"/>
      <c r="L22" s="117"/>
    </row>
    <row r="23" spans="1:12" x14ac:dyDescent="0.5">
      <c r="A23" s="73"/>
      <c r="B23" s="73"/>
      <c r="C23" s="73"/>
      <c r="D23" s="44"/>
      <c r="E23" s="87"/>
      <c r="F23" s="114"/>
      <c r="G23" s="89"/>
      <c r="H23" s="106"/>
      <c r="I23" s="106"/>
      <c r="J23" s="87"/>
      <c r="K23" s="88"/>
      <c r="L23" s="117"/>
    </row>
    <row r="24" spans="1:12" x14ac:dyDescent="0.5">
      <c r="A24" s="74"/>
      <c r="B24" s="74"/>
      <c r="C24" s="74"/>
      <c r="D24" s="45"/>
      <c r="E24" s="108"/>
      <c r="F24" s="115"/>
      <c r="G24" s="116"/>
      <c r="H24" s="107"/>
      <c r="I24" s="107"/>
      <c r="J24" s="108"/>
      <c r="K24" s="109"/>
      <c r="L24" s="45"/>
    </row>
    <row r="25" spans="1:12" x14ac:dyDescent="0.5">
      <c r="E25" s="66"/>
      <c r="F25" s="66"/>
      <c r="G25" s="66"/>
      <c r="J25" s="66"/>
      <c r="K25" s="66"/>
    </row>
  </sheetData>
  <mergeCells count="15">
    <mergeCell ref="C8:C9"/>
    <mergeCell ref="J8:K8"/>
    <mergeCell ref="A1:L1"/>
    <mergeCell ref="A3:L3"/>
    <mergeCell ref="A4:L4"/>
    <mergeCell ref="A8:A9"/>
    <mergeCell ref="B8:B9"/>
    <mergeCell ref="L8:L9"/>
    <mergeCell ref="H8:H9"/>
    <mergeCell ref="I8:I9"/>
    <mergeCell ref="E8:G8"/>
    <mergeCell ref="A5:F5"/>
    <mergeCell ref="A6:F6"/>
    <mergeCell ref="D8:D9"/>
    <mergeCell ref="A2:L2"/>
  </mergeCells>
  <pageMargins left="0.6692913385826772" right="0.31496062992125984" top="0.70866141732283472" bottom="0.31496062992125984" header="0.31496062992125984" footer="0.31496062992125984"/>
  <pageSetup paperSize="9"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BreakPreview" zoomScale="70" zoomScaleNormal="80" zoomScaleSheetLayoutView="70" workbookViewId="0">
      <selection activeCell="C15" sqref="C15"/>
    </sheetView>
  </sheetViews>
  <sheetFormatPr defaultRowHeight="23.25" x14ac:dyDescent="0.5"/>
  <cols>
    <col min="1" max="1" width="6.625" style="1" customWidth="1"/>
    <col min="2" max="2" width="49.25" style="1" customWidth="1"/>
    <col min="3" max="7" width="25.625" style="1" customWidth="1"/>
    <col min="8" max="8" width="15.25" style="1" customWidth="1"/>
    <col min="9" max="9" width="17" style="1" customWidth="1"/>
    <col min="10" max="10" width="18.5" style="1" customWidth="1"/>
    <col min="11" max="16384" width="9" style="1"/>
  </cols>
  <sheetData>
    <row r="1" spans="1:14" ht="29.25" x14ac:dyDescent="0.6">
      <c r="A1" s="553" t="s">
        <v>524</v>
      </c>
      <c r="B1" s="553"/>
      <c r="C1" s="553"/>
      <c r="D1" s="553"/>
      <c r="E1" s="553"/>
      <c r="F1" s="553"/>
      <c r="G1" s="553"/>
      <c r="H1" s="553"/>
      <c r="I1" s="199"/>
    </row>
    <row r="2" spans="1:14" ht="29.25" x14ac:dyDescent="0.6">
      <c r="A2" s="555" t="s">
        <v>435</v>
      </c>
      <c r="B2" s="555"/>
      <c r="C2" s="555"/>
      <c r="D2" s="555"/>
      <c r="E2" s="555"/>
      <c r="F2" s="555"/>
      <c r="G2" s="555"/>
      <c r="H2" s="555"/>
      <c r="I2" s="199"/>
      <c r="J2" s="199"/>
      <c r="K2" s="199"/>
      <c r="L2" s="199"/>
      <c r="M2" s="199"/>
    </row>
    <row r="4" spans="1:14" x14ac:dyDescent="0.5">
      <c r="A4" s="554" t="s">
        <v>171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</row>
    <row r="5" spans="1:14" x14ac:dyDescent="0.5">
      <c r="A5" s="554" t="s">
        <v>158</v>
      </c>
      <c r="B5" s="554"/>
      <c r="C5" s="554"/>
      <c r="D5" s="554"/>
      <c r="E5" s="554"/>
      <c r="F5" s="554"/>
      <c r="G5" s="554"/>
      <c r="H5" s="554"/>
      <c r="I5" s="3"/>
      <c r="J5" s="3"/>
    </row>
    <row r="6" spans="1:14" x14ac:dyDescent="0.5">
      <c r="A6" s="554" t="s">
        <v>157</v>
      </c>
      <c r="B6" s="554"/>
      <c r="C6" s="554"/>
      <c r="D6" s="554"/>
      <c r="E6" s="554"/>
      <c r="F6" s="554"/>
      <c r="G6" s="554"/>
      <c r="H6" s="554"/>
      <c r="I6" s="3"/>
      <c r="J6" s="3"/>
    </row>
    <row r="8" spans="1:14" s="163" customFormat="1" ht="23.25" customHeight="1" x14ac:dyDescent="0.2">
      <c r="A8" s="558" t="s">
        <v>0</v>
      </c>
      <c r="B8" s="558" t="s">
        <v>19</v>
      </c>
      <c r="C8" s="563" t="s">
        <v>22</v>
      </c>
      <c r="D8" s="564"/>
      <c r="E8" s="564"/>
      <c r="F8" s="564"/>
      <c r="G8" s="564"/>
      <c r="H8" s="565"/>
    </row>
    <row r="9" spans="1:14" s="163" customFormat="1" x14ac:dyDescent="0.2">
      <c r="A9" s="559"/>
      <c r="B9" s="559"/>
      <c r="C9" s="166" t="s">
        <v>219</v>
      </c>
      <c r="D9" s="166" t="s">
        <v>220</v>
      </c>
      <c r="E9" s="166" t="s">
        <v>221</v>
      </c>
      <c r="F9" s="166" t="s">
        <v>222</v>
      </c>
      <c r="G9" s="166" t="s">
        <v>223</v>
      </c>
      <c r="H9" s="165" t="s">
        <v>20</v>
      </c>
    </row>
    <row r="10" spans="1:14" x14ac:dyDescent="0.5">
      <c r="A10" s="12"/>
      <c r="B10" s="8"/>
      <c r="C10" s="8"/>
      <c r="D10" s="8"/>
      <c r="E10" s="8"/>
      <c r="F10" s="8"/>
      <c r="G10" s="8"/>
      <c r="H10" s="9"/>
    </row>
    <row r="11" spans="1:14" x14ac:dyDescent="0.5">
      <c r="A11" s="13"/>
      <c r="B11" s="6"/>
      <c r="C11" s="6"/>
      <c r="D11" s="6"/>
      <c r="E11" s="6"/>
      <c r="F11" s="6"/>
      <c r="G11" s="6"/>
      <c r="H11" s="10"/>
    </row>
    <row r="12" spans="1:14" x14ac:dyDescent="0.5">
      <c r="A12" s="13"/>
      <c r="B12" s="6"/>
      <c r="C12" s="6"/>
      <c r="D12" s="6"/>
      <c r="E12" s="6"/>
      <c r="F12" s="6"/>
      <c r="G12" s="6"/>
      <c r="H12" s="10"/>
    </row>
    <row r="13" spans="1:14" x14ac:dyDescent="0.5">
      <c r="A13" s="13"/>
      <c r="B13" s="6"/>
      <c r="C13" s="6"/>
      <c r="D13" s="6"/>
      <c r="E13" s="6"/>
      <c r="F13" s="6"/>
      <c r="G13" s="6"/>
      <c r="H13" s="10"/>
    </row>
    <row r="14" spans="1:14" x14ac:dyDescent="0.5">
      <c r="A14" s="13"/>
      <c r="B14" s="6"/>
      <c r="C14" s="6"/>
      <c r="D14" s="6"/>
      <c r="E14" s="6"/>
      <c r="F14" s="6"/>
      <c r="G14" s="6"/>
      <c r="H14" s="10"/>
    </row>
    <row r="15" spans="1:14" x14ac:dyDescent="0.5">
      <c r="A15" s="13"/>
      <c r="B15" s="6"/>
      <c r="C15" s="6"/>
      <c r="D15" s="6"/>
      <c r="E15" s="6"/>
      <c r="F15" s="6"/>
      <c r="G15" s="6"/>
      <c r="H15" s="10"/>
    </row>
    <row r="16" spans="1:14" x14ac:dyDescent="0.5">
      <c r="A16" s="13"/>
      <c r="B16" s="6"/>
      <c r="C16" s="6"/>
      <c r="D16" s="6"/>
      <c r="E16" s="6"/>
      <c r="F16" s="6"/>
      <c r="G16" s="6"/>
      <c r="H16" s="10"/>
    </row>
    <row r="17" spans="1:8" x14ac:dyDescent="0.5">
      <c r="A17" s="13"/>
      <c r="B17" s="6"/>
      <c r="C17" s="6"/>
      <c r="D17" s="6"/>
      <c r="E17" s="6"/>
      <c r="F17" s="6"/>
      <c r="G17" s="6"/>
      <c r="H17" s="10"/>
    </row>
    <row r="18" spans="1:8" x14ac:dyDescent="0.5">
      <c r="A18" s="13"/>
      <c r="B18" s="6"/>
      <c r="C18" s="6"/>
      <c r="D18" s="6"/>
      <c r="E18" s="6"/>
      <c r="F18" s="6"/>
      <c r="G18" s="6"/>
      <c r="H18" s="10"/>
    </row>
    <row r="19" spans="1:8" x14ac:dyDescent="0.5">
      <c r="A19" s="13"/>
      <c r="B19" s="6"/>
      <c r="C19" s="6"/>
      <c r="D19" s="6"/>
      <c r="E19" s="6"/>
      <c r="F19" s="6"/>
      <c r="G19" s="6"/>
      <c r="H19" s="10"/>
    </row>
    <row r="20" spans="1:8" x14ac:dyDescent="0.5">
      <c r="A20" s="13"/>
      <c r="B20" s="6"/>
      <c r="C20" s="6"/>
      <c r="D20" s="6"/>
      <c r="E20" s="6"/>
      <c r="F20" s="6"/>
      <c r="G20" s="6"/>
      <c r="H20" s="10"/>
    </row>
    <row r="21" spans="1:8" x14ac:dyDescent="0.5">
      <c r="A21" s="13"/>
      <c r="B21" s="6"/>
      <c r="C21" s="6"/>
      <c r="D21" s="6"/>
      <c r="E21" s="6"/>
      <c r="F21" s="6"/>
      <c r="G21" s="6"/>
      <c r="H21" s="10"/>
    </row>
    <row r="22" spans="1:8" x14ac:dyDescent="0.5">
      <c r="A22" s="13"/>
      <c r="B22" s="6"/>
      <c r="C22" s="6"/>
      <c r="D22" s="6"/>
      <c r="E22" s="6"/>
      <c r="F22" s="6"/>
      <c r="G22" s="6"/>
      <c r="H22" s="10"/>
    </row>
    <row r="23" spans="1:8" x14ac:dyDescent="0.5">
      <c r="A23" s="13"/>
      <c r="B23" s="6"/>
      <c r="C23" s="6"/>
      <c r="D23" s="6"/>
      <c r="E23" s="6"/>
      <c r="F23" s="6"/>
      <c r="G23" s="6"/>
      <c r="H23" s="10"/>
    </row>
    <row r="24" spans="1:8" x14ac:dyDescent="0.5">
      <c r="A24" s="13"/>
      <c r="B24" s="6"/>
      <c r="C24" s="6"/>
      <c r="D24" s="6"/>
      <c r="E24" s="6"/>
      <c r="F24" s="6"/>
      <c r="G24" s="6"/>
      <c r="H24" s="10"/>
    </row>
    <row r="25" spans="1:8" x14ac:dyDescent="0.5">
      <c r="A25" s="13"/>
      <c r="B25" s="6"/>
      <c r="C25" s="6"/>
      <c r="D25" s="6"/>
      <c r="E25" s="6"/>
      <c r="F25" s="6"/>
      <c r="G25" s="6"/>
      <c r="H25" s="10"/>
    </row>
    <row r="26" spans="1:8" x14ac:dyDescent="0.5">
      <c r="A26" s="13"/>
      <c r="B26" s="6"/>
      <c r="C26" s="6"/>
      <c r="D26" s="6"/>
      <c r="E26" s="6"/>
      <c r="F26" s="6"/>
      <c r="G26" s="6"/>
      <c r="H26" s="10"/>
    </row>
    <row r="27" spans="1:8" x14ac:dyDescent="0.5">
      <c r="A27" s="14"/>
      <c r="B27" s="7"/>
      <c r="C27" s="7"/>
      <c r="D27" s="7"/>
      <c r="E27" s="7"/>
      <c r="F27" s="7"/>
      <c r="G27" s="7"/>
      <c r="H27" s="11"/>
    </row>
    <row r="30" spans="1:8" x14ac:dyDescent="0.5">
      <c r="E30" s="4"/>
      <c r="G30" s="4"/>
    </row>
  </sheetData>
  <mergeCells count="8">
    <mergeCell ref="A1:H1"/>
    <mergeCell ref="A5:H5"/>
    <mergeCell ref="A6:H6"/>
    <mergeCell ref="A8:A9"/>
    <mergeCell ref="B8:B9"/>
    <mergeCell ref="C8:H8"/>
    <mergeCell ref="A4:N4"/>
    <mergeCell ref="A2:H2"/>
  </mergeCells>
  <pageMargins left="0.70866141732283472" right="0.31496062992125984" top="0.70866141732283472" bottom="0.31496062992125984" header="0.31496062992125984" footer="0.31496062992125984"/>
  <pageSetup paperSize="9" scale="64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zoomScale="80" zoomScaleNormal="80" zoomScaleSheetLayoutView="80" workbookViewId="0">
      <selection activeCell="C15" sqref="C15"/>
    </sheetView>
  </sheetViews>
  <sheetFormatPr defaultRowHeight="23.25" x14ac:dyDescent="0.5"/>
  <cols>
    <col min="1" max="1" width="7.625" style="28" customWidth="1"/>
    <col min="2" max="2" width="39.75" style="28" customWidth="1"/>
    <col min="3" max="3" width="8.125" style="1" bestFit="1" customWidth="1"/>
    <col min="4" max="4" width="8.375" style="1" bestFit="1" customWidth="1"/>
    <col min="5" max="5" width="10.625" style="1" bestFit="1" customWidth="1"/>
    <col min="6" max="6" width="26" style="28" customWidth="1"/>
    <col min="7" max="7" width="22.5" style="1" customWidth="1"/>
    <col min="8" max="8" width="8" style="1" bestFit="1" customWidth="1"/>
    <col min="9" max="9" width="10.25" style="1" bestFit="1" customWidth="1"/>
    <col min="10" max="10" width="7" style="1" bestFit="1" customWidth="1"/>
    <col min="11" max="11" width="14.625" style="1" bestFit="1" customWidth="1"/>
    <col min="12" max="12" width="10.625" style="1" customWidth="1"/>
    <col min="13" max="13" width="11.25" style="1" bestFit="1" customWidth="1"/>
    <col min="14" max="14" width="17" style="1" customWidth="1"/>
    <col min="15" max="15" width="18.5" style="1" customWidth="1"/>
    <col min="16" max="16384" width="9" style="1"/>
  </cols>
  <sheetData>
    <row r="1" spans="1:13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</row>
    <row r="2" spans="1:13" ht="29.25" x14ac:dyDescent="0.6">
      <c r="A2" s="555" t="s">
        <v>435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</row>
    <row r="3" spans="1:13" x14ac:dyDescent="0.5">
      <c r="A3" s="589"/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</row>
    <row r="4" spans="1:13" x14ac:dyDescent="0.5">
      <c r="A4" s="554" t="s">
        <v>470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</row>
    <row r="5" spans="1:13" x14ac:dyDescent="0.5">
      <c r="A5" s="554" t="s">
        <v>158</v>
      </c>
      <c r="B5" s="554"/>
      <c r="C5" s="554"/>
      <c r="D5" s="554"/>
      <c r="E5" s="3"/>
      <c r="F5" s="3"/>
    </row>
    <row r="6" spans="1:13" x14ac:dyDescent="0.5">
      <c r="A6" s="554" t="s">
        <v>169</v>
      </c>
      <c r="B6" s="554"/>
      <c r="C6" s="554"/>
      <c r="D6" s="554"/>
      <c r="E6" s="3"/>
      <c r="F6" s="3"/>
    </row>
    <row r="8" spans="1:13" s="65" customFormat="1" ht="23.25" customHeight="1" x14ac:dyDescent="0.2">
      <c r="A8" s="558" t="s">
        <v>0</v>
      </c>
      <c r="B8" s="558" t="s">
        <v>1</v>
      </c>
      <c r="C8" s="579" t="s">
        <v>73</v>
      </c>
      <c r="D8" s="582"/>
      <c r="E8" s="580"/>
      <c r="F8" s="558" t="s">
        <v>70</v>
      </c>
      <c r="G8" s="575" t="s">
        <v>76</v>
      </c>
      <c r="H8" s="673" t="s">
        <v>461</v>
      </c>
      <c r="I8" s="674"/>
      <c r="J8" s="674"/>
      <c r="K8" s="675"/>
      <c r="L8" s="560" t="s">
        <v>456</v>
      </c>
      <c r="M8" s="560" t="s">
        <v>78</v>
      </c>
    </row>
    <row r="9" spans="1:13" s="65" customFormat="1" x14ac:dyDescent="0.2">
      <c r="A9" s="559"/>
      <c r="B9" s="559"/>
      <c r="C9" s="118" t="s">
        <v>71</v>
      </c>
      <c r="D9" s="119" t="s">
        <v>2</v>
      </c>
      <c r="E9" s="120" t="s">
        <v>72</v>
      </c>
      <c r="F9" s="559"/>
      <c r="G9" s="596"/>
      <c r="H9" s="467" t="s">
        <v>457</v>
      </c>
      <c r="I9" s="468" t="s">
        <v>458</v>
      </c>
      <c r="J9" s="468" t="s">
        <v>459</v>
      </c>
      <c r="K9" s="469" t="s">
        <v>460</v>
      </c>
      <c r="L9" s="561"/>
      <c r="M9" s="561"/>
    </row>
    <row r="10" spans="1:13" x14ac:dyDescent="0.5">
      <c r="A10" s="72"/>
      <c r="B10" s="72"/>
      <c r="C10" s="84"/>
      <c r="D10" s="113"/>
      <c r="E10" s="86"/>
      <c r="F10" s="93"/>
      <c r="G10" s="174"/>
      <c r="H10" s="84"/>
      <c r="I10" s="113"/>
      <c r="J10" s="113"/>
      <c r="K10" s="86"/>
      <c r="L10" s="43"/>
      <c r="M10" s="117"/>
    </row>
    <row r="11" spans="1:13" x14ac:dyDescent="0.5">
      <c r="A11" s="73"/>
      <c r="B11" s="73"/>
      <c r="C11" s="87"/>
      <c r="D11" s="114"/>
      <c r="E11" s="89"/>
      <c r="F11" s="94"/>
      <c r="G11" s="175"/>
      <c r="H11" s="87"/>
      <c r="I11" s="114"/>
      <c r="J11" s="114"/>
      <c r="K11" s="89"/>
      <c r="L11" s="44"/>
      <c r="M11" s="117"/>
    </row>
    <row r="12" spans="1:13" x14ac:dyDescent="0.5">
      <c r="A12" s="73"/>
      <c r="B12" s="73"/>
      <c r="C12" s="87"/>
      <c r="D12" s="114"/>
      <c r="E12" s="89"/>
      <c r="F12" s="94"/>
      <c r="G12" s="175"/>
      <c r="H12" s="87"/>
      <c r="I12" s="114"/>
      <c r="J12" s="114"/>
      <c r="K12" s="89"/>
      <c r="L12" s="44"/>
      <c r="M12" s="117"/>
    </row>
    <row r="13" spans="1:13" x14ac:dyDescent="0.5">
      <c r="A13" s="73"/>
      <c r="B13" s="73"/>
      <c r="C13" s="87"/>
      <c r="D13" s="114"/>
      <c r="E13" s="89"/>
      <c r="F13" s="94"/>
      <c r="G13" s="175"/>
      <c r="H13" s="87"/>
      <c r="I13" s="114"/>
      <c r="J13" s="114"/>
      <c r="K13" s="89"/>
      <c r="L13" s="44"/>
      <c r="M13" s="117"/>
    </row>
    <row r="14" spans="1:13" x14ac:dyDescent="0.5">
      <c r="A14" s="73"/>
      <c r="B14" s="73"/>
      <c r="C14" s="87"/>
      <c r="D14" s="114"/>
      <c r="E14" s="89"/>
      <c r="F14" s="94"/>
      <c r="G14" s="175"/>
      <c r="H14" s="87"/>
      <c r="I14" s="114"/>
      <c r="J14" s="114"/>
      <c r="K14" s="89"/>
      <c r="L14" s="44"/>
      <c r="M14" s="117"/>
    </row>
    <row r="15" spans="1:13" x14ac:dyDescent="0.5">
      <c r="A15" s="73"/>
      <c r="B15" s="73"/>
      <c r="C15" s="87"/>
      <c r="D15" s="114"/>
      <c r="E15" s="89"/>
      <c r="F15" s="94"/>
      <c r="G15" s="175"/>
      <c r="H15" s="87"/>
      <c r="I15" s="114"/>
      <c r="J15" s="114"/>
      <c r="K15" s="89"/>
      <c r="L15" s="44"/>
      <c r="M15" s="117"/>
    </row>
    <row r="16" spans="1:13" x14ac:dyDescent="0.5">
      <c r="A16" s="73"/>
      <c r="B16" s="73"/>
      <c r="C16" s="87"/>
      <c r="D16" s="114"/>
      <c r="E16" s="89"/>
      <c r="F16" s="94"/>
      <c r="G16" s="175"/>
      <c r="H16" s="87"/>
      <c r="I16" s="114"/>
      <c r="J16" s="114"/>
      <c r="K16" s="89"/>
      <c r="L16" s="44"/>
      <c r="M16" s="117"/>
    </row>
    <row r="17" spans="1:13" x14ac:dyDescent="0.5">
      <c r="A17" s="73"/>
      <c r="B17" s="73"/>
      <c r="C17" s="87"/>
      <c r="D17" s="114"/>
      <c r="E17" s="89"/>
      <c r="F17" s="94"/>
      <c r="G17" s="175"/>
      <c r="H17" s="87"/>
      <c r="I17" s="114"/>
      <c r="J17" s="114"/>
      <c r="K17" s="89"/>
      <c r="L17" s="44"/>
      <c r="M17" s="117"/>
    </row>
    <row r="18" spans="1:13" x14ac:dyDescent="0.5">
      <c r="A18" s="73"/>
      <c r="B18" s="73"/>
      <c r="C18" s="87"/>
      <c r="D18" s="114"/>
      <c r="E18" s="89"/>
      <c r="F18" s="94"/>
      <c r="G18" s="175"/>
      <c r="H18" s="87"/>
      <c r="I18" s="114"/>
      <c r="J18" s="114"/>
      <c r="K18" s="89"/>
      <c r="L18" s="44"/>
      <c r="M18" s="117"/>
    </row>
    <row r="19" spans="1:13" x14ac:dyDescent="0.5">
      <c r="A19" s="73"/>
      <c r="B19" s="73"/>
      <c r="C19" s="87"/>
      <c r="D19" s="114"/>
      <c r="E19" s="89"/>
      <c r="F19" s="94"/>
      <c r="G19" s="175"/>
      <c r="H19" s="87"/>
      <c r="I19" s="114"/>
      <c r="J19" s="114"/>
      <c r="K19" s="89"/>
      <c r="L19" s="44"/>
      <c r="M19" s="117"/>
    </row>
    <row r="20" spans="1:13" x14ac:dyDescent="0.5">
      <c r="A20" s="73"/>
      <c r="B20" s="73"/>
      <c r="C20" s="87"/>
      <c r="D20" s="114"/>
      <c r="E20" s="89"/>
      <c r="F20" s="94"/>
      <c r="G20" s="175"/>
      <c r="H20" s="87"/>
      <c r="I20" s="114"/>
      <c r="J20" s="114"/>
      <c r="K20" s="89"/>
      <c r="L20" s="44"/>
      <c r="M20" s="117"/>
    </row>
    <row r="21" spans="1:13" x14ac:dyDescent="0.5">
      <c r="A21" s="73"/>
      <c r="B21" s="73"/>
      <c r="C21" s="87"/>
      <c r="D21" s="114"/>
      <c r="E21" s="89"/>
      <c r="F21" s="94"/>
      <c r="G21" s="175"/>
      <c r="H21" s="87"/>
      <c r="I21" s="114"/>
      <c r="J21" s="114"/>
      <c r="K21" s="89"/>
      <c r="L21" s="44"/>
      <c r="M21" s="117"/>
    </row>
    <row r="22" spans="1:13" x14ac:dyDescent="0.5">
      <c r="A22" s="73"/>
      <c r="B22" s="73"/>
      <c r="C22" s="87"/>
      <c r="D22" s="114"/>
      <c r="E22" s="89"/>
      <c r="F22" s="94"/>
      <c r="G22" s="175"/>
      <c r="H22" s="87"/>
      <c r="I22" s="114"/>
      <c r="J22" s="114"/>
      <c r="K22" s="89"/>
      <c r="L22" s="44"/>
      <c r="M22" s="117"/>
    </row>
    <row r="23" spans="1:13" x14ac:dyDescent="0.5">
      <c r="A23" s="73"/>
      <c r="B23" s="73"/>
      <c r="C23" s="87"/>
      <c r="D23" s="114"/>
      <c r="E23" s="89"/>
      <c r="F23" s="94"/>
      <c r="G23" s="175"/>
      <c r="H23" s="87"/>
      <c r="I23" s="114"/>
      <c r="J23" s="114"/>
      <c r="K23" s="89"/>
      <c r="L23" s="44"/>
      <c r="M23" s="117"/>
    </row>
    <row r="24" spans="1:13" x14ac:dyDescent="0.5">
      <c r="A24" s="74"/>
      <c r="B24" s="74"/>
      <c r="C24" s="108"/>
      <c r="D24" s="115"/>
      <c r="E24" s="116"/>
      <c r="F24" s="74"/>
      <c r="G24" s="145"/>
      <c r="H24" s="173"/>
      <c r="I24" s="470"/>
      <c r="J24" s="470"/>
      <c r="K24" s="471"/>
      <c r="L24" s="45"/>
      <c r="M24" s="45"/>
    </row>
    <row r="25" spans="1:13" x14ac:dyDescent="0.5">
      <c r="C25" s="66"/>
      <c r="D25" s="66"/>
      <c r="E25" s="66"/>
    </row>
  </sheetData>
  <mergeCells count="14">
    <mergeCell ref="L8:L9"/>
    <mergeCell ref="M8:M9"/>
    <mergeCell ref="A1:M1"/>
    <mergeCell ref="A3:M3"/>
    <mergeCell ref="A4:M4"/>
    <mergeCell ref="A8:A9"/>
    <mergeCell ref="B8:B9"/>
    <mergeCell ref="C8:E8"/>
    <mergeCell ref="F8:F9"/>
    <mergeCell ref="G8:G9"/>
    <mergeCell ref="A5:D5"/>
    <mergeCell ref="A6:D6"/>
    <mergeCell ref="A2:M2"/>
    <mergeCell ref="H8:K8"/>
  </mergeCells>
  <pageMargins left="0.6692913385826772" right="0.31496062992125984" top="0.70866141732283472" bottom="0.31496062992125984" header="0.31496062992125984" footer="0.31496062992125984"/>
  <pageSetup paperSize="9" scale="69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view="pageBreakPreview" zoomScale="82" zoomScaleNormal="80" zoomScaleSheetLayoutView="82" workbookViewId="0">
      <selection activeCell="C15" sqref="C15"/>
    </sheetView>
  </sheetViews>
  <sheetFormatPr defaultRowHeight="23.25" x14ac:dyDescent="0.5"/>
  <cols>
    <col min="1" max="1" width="5.25" style="1" bestFit="1" customWidth="1"/>
    <col min="2" max="2" width="46.125" style="1" customWidth="1"/>
    <col min="3" max="3" width="22.625" style="1" customWidth="1"/>
    <col min="4" max="4" width="15.625" style="1" customWidth="1"/>
    <col min="5" max="6" width="25.625" style="42" customWidth="1"/>
    <col min="7" max="7" width="40" style="42" customWidth="1"/>
    <col min="8" max="8" width="17" style="1" customWidth="1"/>
    <col min="9" max="9" width="18.5" style="1" customWidth="1"/>
    <col min="10" max="16384" width="9" style="1"/>
  </cols>
  <sheetData>
    <row r="1" spans="1:12" ht="29.25" x14ac:dyDescent="0.6">
      <c r="A1" s="553" t="s">
        <v>524</v>
      </c>
      <c r="B1" s="553"/>
      <c r="C1" s="553"/>
      <c r="D1" s="553"/>
      <c r="E1" s="553"/>
      <c r="F1" s="553"/>
      <c r="G1" s="553"/>
      <c r="H1" s="199"/>
      <c r="I1" s="199"/>
    </row>
    <row r="2" spans="1:12" ht="29.25" x14ac:dyDescent="0.6">
      <c r="A2" s="553" t="s">
        <v>435</v>
      </c>
      <c r="B2" s="553"/>
      <c r="C2" s="553"/>
      <c r="D2" s="553"/>
      <c r="E2" s="553"/>
      <c r="F2" s="553"/>
      <c r="G2" s="553"/>
      <c r="H2" s="199"/>
      <c r="I2" s="199"/>
    </row>
    <row r="3" spans="1:12" x14ac:dyDescent="0.5">
      <c r="A3" s="668"/>
      <c r="B3" s="668"/>
      <c r="C3" s="668"/>
      <c r="D3" s="668"/>
      <c r="E3" s="668"/>
      <c r="F3" s="668"/>
      <c r="G3" s="668"/>
      <c r="H3" s="223"/>
      <c r="I3" s="223"/>
      <c r="J3" s="223"/>
      <c r="K3" s="223"/>
      <c r="L3" s="223"/>
    </row>
    <row r="4" spans="1:12" x14ac:dyDescent="0.5">
      <c r="A4" s="554" t="s">
        <v>471</v>
      </c>
      <c r="B4" s="554"/>
      <c r="C4" s="554"/>
      <c r="D4" s="554"/>
      <c r="E4" s="554"/>
      <c r="F4" s="554"/>
      <c r="G4" s="554"/>
      <c r="H4" s="3"/>
      <c r="I4" s="3"/>
    </row>
    <row r="5" spans="1:12" x14ac:dyDescent="0.5">
      <c r="A5" s="554" t="s">
        <v>158</v>
      </c>
      <c r="B5" s="554"/>
      <c r="C5" s="554"/>
      <c r="D5" s="554"/>
      <c r="E5" s="554"/>
      <c r="F5" s="554"/>
      <c r="G5" s="554"/>
      <c r="H5" s="3"/>
      <c r="I5" s="3"/>
    </row>
    <row r="6" spans="1:12" x14ac:dyDescent="0.5">
      <c r="A6" s="554" t="s">
        <v>170</v>
      </c>
      <c r="B6" s="554"/>
      <c r="C6" s="554"/>
      <c r="D6" s="554"/>
      <c r="E6" s="554"/>
      <c r="F6" s="554"/>
      <c r="G6" s="554"/>
      <c r="H6" s="3"/>
      <c r="I6" s="3"/>
    </row>
    <row r="8" spans="1:12" s="31" customFormat="1" ht="45" customHeight="1" x14ac:dyDescent="0.2">
      <c r="A8" s="33" t="s">
        <v>0</v>
      </c>
      <c r="B8" s="34" t="s">
        <v>367</v>
      </c>
      <c r="C8" s="375" t="s">
        <v>412</v>
      </c>
      <c r="D8" s="338" t="s">
        <v>369</v>
      </c>
      <c r="E8" s="338" t="s">
        <v>368</v>
      </c>
      <c r="F8" s="338" t="s">
        <v>370</v>
      </c>
      <c r="G8" s="34" t="s">
        <v>5</v>
      </c>
    </row>
    <row r="9" spans="1:12" x14ac:dyDescent="0.5">
      <c r="A9" s="12"/>
      <c r="B9" s="8"/>
      <c r="C9" s="8"/>
      <c r="D9" s="8"/>
      <c r="E9" s="39"/>
      <c r="F9" s="39"/>
      <c r="G9" s="39"/>
    </row>
    <row r="10" spans="1:12" x14ac:dyDescent="0.5">
      <c r="A10" s="13"/>
      <c r="B10" s="6"/>
      <c r="C10" s="6"/>
      <c r="D10" s="6"/>
      <c r="E10" s="40" t="s">
        <v>48</v>
      </c>
      <c r="F10" s="40"/>
      <c r="G10" s="40" t="s">
        <v>48</v>
      </c>
    </row>
    <row r="11" spans="1:12" x14ac:dyDescent="0.5">
      <c r="A11" s="13"/>
      <c r="B11" s="6"/>
      <c r="C11" s="6"/>
      <c r="D11" s="6"/>
      <c r="E11" s="40"/>
      <c r="F11" s="40"/>
      <c r="G11" s="40"/>
    </row>
    <row r="12" spans="1:12" x14ac:dyDescent="0.5">
      <c r="A12" s="13"/>
      <c r="B12" s="6"/>
      <c r="C12" s="6"/>
      <c r="D12" s="6"/>
      <c r="E12" s="40"/>
      <c r="F12" s="40"/>
      <c r="G12" s="40"/>
    </row>
    <row r="13" spans="1:12" x14ac:dyDescent="0.5">
      <c r="A13" s="13"/>
      <c r="B13" s="6"/>
      <c r="C13" s="6"/>
      <c r="D13" s="6"/>
      <c r="E13" s="40"/>
      <c r="F13" s="40"/>
      <c r="G13" s="40"/>
    </row>
    <row r="14" spans="1:12" x14ac:dyDescent="0.5">
      <c r="A14" s="13"/>
      <c r="B14" s="6"/>
      <c r="C14" s="6"/>
      <c r="D14" s="6"/>
      <c r="E14" s="40"/>
      <c r="F14" s="40"/>
      <c r="G14" s="40"/>
    </row>
    <row r="15" spans="1:12" x14ac:dyDescent="0.5">
      <c r="A15" s="13"/>
      <c r="B15" s="6"/>
      <c r="C15" s="6"/>
      <c r="D15" s="6"/>
      <c r="E15" s="40"/>
      <c r="F15" s="40"/>
      <c r="G15" s="40"/>
    </row>
    <row r="16" spans="1:12" x14ac:dyDescent="0.5">
      <c r="A16" s="13"/>
      <c r="B16" s="6"/>
      <c r="C16" s="6"/>
      <c r="D16" s="6"/>
      <c r="E16" s="40"/>
      <c r="F16" s="40"/>
      <c r="G16" s="40"/>
    </row>
    <row r="17" spans="1:7" x14ac:dyDescent="0.5">
      <c r="A17" s="13"/>
      <c r="B17" s="6"/>
      <c r="C17" s="6"/>
      <c r="D17" s="6"/>
      <c r="E17" s="40"/>
      <c r="F17" s="40"/>
      <c r="G17" s="40"/>
    </row>
    <row r="18" spans="1:7" x14ac:dyDescent="0.5">
      <c r="A18" s="13"/>
      <c r="B18" s="6"/>
      <c r="C18" s="6"/>
      <c r="D18" s="6"/>
      <c r="E18" s="40"/>
      <c r="F18" s="40"/>
      <c r="G18" s="40"/>
    </row>
    <row r="19" spans="1:7" x14ac:dyDescent="0.5">
      <c r="A19" s="13"/>
      <c r="B19" s="6"/>
      <c r="C19" s="6"/>
      <c r="D19" s="6"/>
      <c r="E19" s="40"/>
      <c r="F19" s="40"/>
      <c r="G19" s="40"/>
    </row>
    <row r="20" spans="1:7" x14ac:dyDescent="0.5">
      <c r="A20" s="13"/>
      <c r="B20" s="6"/>
      <c r="C20" s="6"/>
      <c r="D20" s="6"/>
      <c r="E20" s="40"/>
      <c r="F20" s="40"/>
      <c r="G20" s="40"/>
    </row>
    <row r="21" spans="1:7" x14ac:dyDescent="0.5">
      <c r="A21" s="13"/>
      <c r="B21" s="6"/>
      <c r="C21" s="6"/>
      <c r="D21" s="6"/>
      <c r="E21" s="40"/>
      <c r="F21" s="40"/>
      <c r="G21" s="40"/>
    </row>
    <row r="22" spans="1:7" x14ac:dyDescent="0.5">
      <c r="A22" s="13"/>
      <c r="B22" s="6"/>
      <c r="C22" s="6"/>
      <c r="D22" s="6"/>
      <c r="E22" s="40"/>
      <c r="F22" s="40"/>
      <c r="G22" s="40"/>
    </row>
    <row r="23" spans="1:7" x14ac:dyDescent="0.5">
      <c r="A23" s="121"/>
      <c r="B23" s="122"/>
      <c r="C23" s="122"/>
      <c r="D23" s="122"/>
      <c r="E23" s="352"/>
      <c r="F23" s="352"/>
      <c r="G23" s="352"/>
    </row>
    <row r="24" spans="1:7" x14ac:dyDescent="0.5">
      <c r="A24" s="584" t="s">
        <v>58</v>
      </c>
      <c r="B24" s="585"/>
      <c r="C24" s="381"/>
      <c r="D24" s="345"/>
      <c r="E24" s="338"/>
      <c r="F24" s="338"/>
      <c r="G24" s="338"/>
    </row>
  </sheetData>
  <mergeCells count="7">
    <mergeCell ref="A24:B24"/>
    <mergeCell ref="A1:G1"/>
    <mergeCell ref="A4:G4"/>
    <mergeCell ref="A5:G5"/>
    <mergeCell ref="A6:G6"/>
    <mergeCell ref="A3:G3"/>
    <mergeCell ref="A2:G2"/>
  </mergeCells>
  <pageMargins left="0.6692913385826772" right="0.31496062992125984" top="0.70866141732283472" bottom="0.31496062992125984" header="0.31496062992125984" footer="0.31496062992125984"/>
  <pageSetup paperSize="9" scale="69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1" sqref="N21"/>
    </sheetView>
  </sheetViews>
  <sheetFormatPr defaultRowHeight="14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topLeftCell="A7" zoomScale="80" zoomScaleNormal="80" zoomScaleSheetLayoutView="80" workbookViewId="0">
      <selection activeCell="C15" sqref="C15"/>
    </sheetView>
  </sheetViews>
  <sheetFormatPr defaultRowHeight="23.25" x14ac:dyDescent="0.5"/>
  <cols>
    <col min="1" max="1" width="6.625" style="1" customWidth="1"/>
    <col min="2" max="2" width="34.5" style="1" customWidth="1"/>
    <col min="3" max="4" width="10.625" style="1" customWidth="1"/>
    <col min="5" max="10" width="13.625" style="182" customWidth="1"/>
    <col min="11" max="12" width="14.625" style="1" customWidth="1"/>
    <col min="13" max="13" width="26.12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ht="29.25" x14ac:dyDescent="0.5">
      <c r="A1" s="553" t="s">
        <v>524</v>
      </c>
      <c r="B1" s="553"/>
      <c r="C1" s="553"/>
      <c r="D1" s="553"/>
      <c r="E1" s="553"/>
      <c r="F1" s="553"/>
      <c r="G1" s="553"/>
      <c r="H1" s="553"/>
      <c r="I1" s="553"/>
      <c r="J1" s="566"/>
      <c r="K1" s="566"/>
      <c r="L1" s="566"/>
      <c r="M1" s="566"/>
    </row>
    <row r="2" spans="1:15" ht="29.25" x14ac:dyDescent="0.5">
      <c r="A2" s="553" t="s">
        <v>435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</row>
    <row r="3" spans="1:15" x14ac:dyDescent="0.5">
      <c r="A3" s="386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</row>
    <row r="4" spans="1:15" x14ac:dyDescent="0.5">
      <c r="A4" s="554" t="s">
        <v>387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3"/>
      <c r="O4" s="3"/>
    </row>
    <row r="5" spans="1:15" x14ac:dyDescent="0.5">
      <c r="A5" s="554" t="s">
        <v>158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3"/>
      <c r="O5" s="3"/>
    </row>
    <row r="6" spans="1:15" x14ac:dyDescent="0.5">
      <c r="A6" s="554" t="s">
        <v>176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3"/>
      <c r="O6" s="3"/>
    </row>
    <row r="8" spans="1:15" s="177" customFormat="1" ht="47.25" customHeight="1" x14ac:dyDescent="0.2">
      <c r="A8" s="558" t="s">
        <v>0</v>
      </c>
      <c r="B8" s="558" t="s">
        <v>316</v>
      </c>
      <c r="C8" s="557" t="s">
        <v>47</v>
      </c>
      <c r="D8" s="556"/>
      <c r="E8" s="556" t="s">
        <v>364</v>
      </c>
      <c r="F8" s="556"/>
      <c r="G8" s="556"/>
      <c r="H8" s="556"/>
      <c r="I8" s="556"/>
      <c r="J8" s="556"/>
      <c r="K8" s="557" t="s">
        <v>388</v>
      </c>
      <c r="L8" s="556"/>
      <c r="M8" s="560" t="s">
        <v>389</v>
      </c>
    </row>
    <row r="9" spans="1:15" s="177" customFormat="1" x14ac:dyDescent="0.2">
      <c r="A9" s="559"/>
      <c r="B9" s="559"/>
      <c r="C9" s="179" t="s">
        <v>39</v>
      </c>
      <c r="D9" s="179" t="s">
        <v>40</v>
      </c>
      <c r="E9" s="179" t="s">
        <v>202</v>
      </c>
      <c r="F9" s="179" t="s">
        <v>203</v>
      </c>
      <c r="G9" s="179" t="s">
        <v>204</v>
      </c>
      <c r="H9" s="179" t="s">
        <v>205</v>
      </c>
      <c r="I9" s="179" t="s">
        <v>206</v>
      </c>
      <c r="J9" s="179" t="s">
        <v>207</v>
      </c>
      <c r="K9" s="179" t="s">
        <v>200</v>
      </c>
      <c r="L9" s="179" t="s">
        <v>201</v>
      </c>
      <c r="M9" s="561"/>
    </row>
    <row r="10" spans="1:15" x14ac:dyDescent="0.5">
      <c r="A10" s="12"/>
      <c r="B10" s="8"/>
      <c r="C10" s="8"/>
      <c r="D10" s="8"/>
      <c r="E10" s="22"/>
      <c r="F10" s="22"/>
      <c r="G10" s="22"/>
      <c r="H10" s="22"/>
      <c r="I10" s="22"/>
      <c r="J10" s="22"/>
      <c r="K10" s="8"/>
      <c r="L10" s="8"/>
      <c r="M10" s="9"/>
    </row>
    <row r="11" spans="1:15" x14ac:dyDescent="0.5">
      <c r="A11" s="13"/>
      <c r="B11" s="6"/>
      <c r="C11" s="6"/>
      <c r="D11" s="6"/>
      <c r="E11" s="23"/>
      <c r="F11" s="23"/>
      <c r="G11" s="23"/>
      <c r="H11" s="23"/>
      <c r="I11" s="23"/>
      <c r="J11" s="23"/>
      <c r="K11" s="6"/>
      <c r="L11" s="6"/>
      <c r="M11" s="10"/>
    </row>
    <row r="12" spans="1:15" x14ac:dyDescent="0.5">
      <c r="A12" s="13"/>
      <c r="B12" s="6"/>
      <c r="C12" s="6"/>
      <c r="D12" s="6"/>
      <c r="E12" s="23"/>
      <c r="F12" s="23"/>
      <c r="G12" s="23"/>
      <c r="H12" s="23"/>
      <c r="I12" s="23"/>
      <c r="J12" s="23"/>
      <c r="K12" s="6"/>
      <c r="L12" s="6"/>
      <c r="M12" s="10"/>
    </row>
    <row r="13" spans="1:15" x14ac:dyDescent="0.5">
      <c r="A13" s="13"/>
      <c r="B13" s="6"/>
      <c r="C13" s="6"/>
      <c r="D13" s="6"/>
      <c r="E13" s="23"/>
      <c r="F13" s="23"/>
      <c r="G13" s="23"/>
      <c r="H13" s="23"/>
      <c r="I13" s="23"/>
      <c r="J13" s="23"/>
      <c r="K13" s="6"/>
      <c r="L13" s="6"/>
      <c r="M13" s="10"/>
    </row>
    <row r="14" spans="1:15" x14ac:dyDescent="0.5">
      <c r="A14" s="13"/>
      <c r="B14" s="6"/>
      <c r="C14" s="6"/>
      <c r="D14" s="6"/>
      <c r="E14" s="23"/>
      <c r="F14" s="23"/>
      <c r="G14" s="23"/>
      <c r="H14" s="23"/>
      <c r="I14" s="23"/>
      <c r="J14" s="23"/>
      <c r="K14" s="6"/>
      <c r="L14" s="6"/>
      <c r="M14" s="10"/>
    </row>
    <row r="15" spans="1:15" x14ac:dyDescent="0.5">
      <c r="A15" s="13"/>
      <c r="B15" s="6"/>
      <c r="C15" s="6"/>
      <c r="D15" s="6"/>
      <c r="E15" s="23"/>
      <c r="F15" s="23"/>
      <c r="G15" s="23"/>
      <c r="H15" s="23"/>
      <c r="I15" s="23"/>
      <c r="J15" s="23"/>
      <c r="K15" s="6"/>
      <c r="L15" s="6"/>
      <c r="M15" s="10"/>
    </row>
    <row r="16" spans="1:15" x14ac:dyDescent="0.5">
      <c r="A16" s="13"/>
      <c r="B16" s="6"/>
      <c r="C16" s="6"/>
      <c r="D16" s="6"/>
      <c r="E16" s="23"/>
      <c r="F16" s="23"/>
      <c r="G16" s="23"/>
      <c r="H16" s="23"/>
      <c r="I16" s="23"/>
      <c r="J16" s="23"/>
      <c r="K16" s="6"/>
      <c r="L16" s="6"/>
      <c r="M16" s="10"/>
    </row>
    <row r="17" spans="1:13" x14ac:dyDescent="0.5">
      <c r="A17" s="13"/>
      <c r="B17" s="6"/>
      <c r="C17" s="6"/>
      <c r="D17" s="6"/>
      <c r="E17" s="23"/>
      <c r="F17" s="23"/>
      <c r="G17" s="23"/>
      <c r="H17" s="23"/>
      <c r="I17" s="23"/>
      <c r="J17" s="23"/>
      <c r="K17" s="6"/>
      <c r="L17" s="6"/>
      <c r="M17" s="10"/>
    </row>
    <row r="18" spans="1:13" x14ac:dyDescent="0.5">
      <c r="A18" s="13"/>
      <c r="B18" s="6"/>
      <c r="C18" s="6"/>
      <c r="D18" s="6"/>
      <c r="E18" s="23"/>
      <c r="F18" s="23"/>
      <c r="G18" s="23"/>
      <c r="H18" s="23"/>
      <c r="I18" s="23"/>
      <c r="J18" s="23"/>
      <c r="K18" s="6"/>
      <c r="L18" s="6"/>
      <c r="M18" s="10"/>
    </row>
    <row r="19" spans="1:13" x14ac:dyDescent="0.5">
      <c r="A19" s="13"/>
      <c r="B19" s="6"/>
      <c r="C19" s="6"/>
      <c r="D19" s="6"/>
      <c r="E19" s="23"/>
      <c r="F19" s="23"/>
      <c r="G19" s="23"/>
      <c r="H19" s="23"/>
      <c r="I19" s="23"/>
      <c r="J19" s="23"/>
      <c r="K19" s="6"/>
      <c r="L19" s="6"/>
      <c r="M19" s="10"/>
    </row>
    <row r="20" spans="1:13" x14ac:dyDescent="0.5">
      <c r="A20" s="13"/>
      <c r="B20" s="6"/>
      <c r="C20" s="6"/>
      <c r="D20" s="6"/>
      <c r="E20" s="23"/>
      <c r="F20" s="23"/>
      <c r="G20" s="23"/>
      <c r="H20" s="23"/>
      <c r="I20" s="23"/>
      <c r="J20" s="23"/>
      <c r="K20" s="6"/>
      <c r="L20" s="6"/>
      <c r="M20" s="10"/>
    </row>
    <row r="21" spans="1:13" x14ac:dyDescent="0.5">
      <c r="A21" s="13"/>
      <c r="B21" s="6"/>
      <c r="C21" s="6"/>
      <c r="D21" s="6"/>
      <c r="E21" s="23"/>
      <c r="F21" s="23"/>
      <c r="G21" s="23"/>
      <c r="H21" s="23"/>
      <c r="I21" s="23"/>
      <c r="J21" s="23"/>
      <c r="K21" s="6"/>
      <c r="L21" s="6"/>
      <c r="M21" s="10"/>
    </row>
    <row r="22" spans="1:13" x14ac:dyDescent="0.5">
      <c r="A22" s="13"/>
      <c r="B22" s="6"/>
      <c r="C22" s="6"/>
      <c r="D22" s="6"/>
      <c r="E22" s="23"/>
      <c r="F22" s="23"/>
      <c r="G22" s="23"/>
      <c r="H22" s="23"/>
      <c r="I22" s="23"/>
      <c r="J22" s="23"/>
      <c r="K22" s="6"/>
      <c r="L22" s="6"/>
      <c r="M22" s="10"/>
    </row>
    <row r="23" spans="1:13" x14ac:dyDescent="0.5">
      <c r="A23" s="13"/>
      <c r="B23" s="6"/>
      <c r="C23" s="6"/>
      <c r="D23" s="6"/>
      <c r="E23" s="23"/>
      <c r="F23" s="23"/>
      <c r="G23" s="23"/>
      <c r="H23" s="23"/>
      <c r="I23" s="23"/>
      <c r="J23" s="23"/>
      <c r="K23" s="6"/>
      <c r="L23" s="6"/>
      <c r="M23" s="10"/>
    </row>
    <row r="24" spans="1:13" x14ac:dyDescent="0.5">
      <c r="A24" s="13"/>
      <c r="B24" s="6"/>
      <c r="C24" s="6"/>
      <c r="D24" s="6"/>
      <c r="E24" s="23"/>
      <c r="F24" s="23"/>
      <c r="G24" s="23"/>
      <c r="H24" s="23"/>
      <c r="I24" s="23"/>
      <c r="J24" s="23"/>
      <c r="K24" s="6"/>
      <c r="L24" s="6"/>
      <c r="M24" s="10"/>
    </row>
    <row r="25" spans="1:13" x14ac:dyDescent="0.5">
      <c r="A25" s="13"/>
      <c r="B25" s="6"/>
      <c r="C25" s="6"/>
      <c r="D25" s="6"/>
      <c r="E25" s="23"/>
      <c r="F25" s="23"/>
      <c r="G25" s="23"/>
      <c r="H25" s="23"/>
      <c r="I25" s="23"/>
      <c r="J25" s="23"/>
      <c r="K25" s="6"/>
      <c r="L25" s="6"/>
      <c r="M25" s="10"/>
    </row>
    <row r="26" spans="1:13" x14ac:dyDescent="0.5">
      <c r="A26" s="14"/>
      <c r="B26" s="7"/>
      <c r="C26" s="7"/>
      <c r="D26" s="7"/>
      <c r="E26" s="24"/>
      <c r="F26" s="24"/>
      <c r="G26" s="24"/>
      <c r="H26" s="24"/>
      <c r="I26" s="24"/>
      <c r="J26" s="24"/>
      <c r="K26" s="7"/>
      <c r="L26" s="7"/>
      <c r="M26" s="11"/>
    </row>
    <row r="28" spans="1:13" x14ac:dyDescent="0.5">
      <c r="A28" s="236" t="s">
        <v>215</v>
      </c>
      <c r="B28" s="236"/>
    </row>
    <row r="29" spans="1:13" x14ac:dyDescent="0.5">
      <c r="B29" s="1" t="s">
        <v>437</v>
      </c>
      <c r="K29" s="4"/>
      <c r="L29" s="4"/>
    </row>
    <row r="30" spans="1:13" x14ac:dyDescent="0.5">
      <c r="B30" s="441" t="s">
        <v>438</v>
      </c>
    </row>
  </sheetData>
  <mergeCells count="11">
    <mergeCell ref="E8:J8"/>
    <mergeCell ref="C8:D8"/>
    <mergeCell ref="A1:M1"/>
    <mergeCell ref="A4:M4"/>
    <mergeCell ref="A5:M5"/>
    <mergeCell ref="A6:M6"/>
    <mergeCell ref="A8:A9"/>
    <mergeCell ref="B8:B9"/>
    <mergeCell ref="K8:L8"/>
    <mergeCell ref="M8:M9"/>
    <mergeCell ref="A2:M2"/>
  </mergeCells>
  <hyperlinks>
    <hyperlink ref="B30" r:id="rId1"/>
  </hyperlinks>
  <pageMargins left="0.70866141732283472" right="0.31496062992125984" top="0.70866141732283472" bottom="0.31496062992125984" header="0.31496062992125984" footer="0.31496062992125984"/>
  <pageSetup paperSize="9" scale="64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topLeftCell="D4" zoomScale="80" zoomScaleNormal="80" zoomScaleSheetLayoutView="80" workbookViewId="0">
      <selection activeCell="C15" sqref="C15"/>
    </sheetView>
  </sheetViews>
  <sheetFormatPr defaultRowHeight="23.25" x14ac:dyDescent="0.5"/>
  <cols>
    <col min="1" max="1" width="5.625" style="1" customWidth="1"/>
    <col min="2" max="2" width="23.875" style="1" customWidth="1"/>
    <col min="3" max="3" width="20.625" style="1" customWidth="1"/>
    <col min="4" max="4" width="36.375" style="1" customWidth="1"/>
    <col min="5" max="5" width="43.75" style="1" customWidth="1"/>
    <col min="6" max="6" width="32.75" style="1" customWidth="1"/>
    <col min="7" max="8" width="12.625" style="1" customWidth="1"/>
    <col min="9" max="9" width="11.25" style="1" bestFit="1" customWidth="1"/>
    <col min="10" max="10" width="17" style="1" customWidth="1"/>
    <col min="11" max="11" width="18.5" style="1" customWidth="1"/>
    <col min="12" max="16384" width="9" style="1"/>
  </cols>
  <sheetData>
    <row r="1" spans="1:13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555"/>
    </row>
    <row r="2" spans="1:13" ht="29.25" x14ac:dyDescent="0.6">
      <c r="A2" s="555" t="s">
        <v>435</v>
      </c>
      <c r="B2" s="555"/>
      <c r="C2" s="555"/>
      <c r="D2" s="555"/>
      <c r="E2" s="555"/>
      <c r="F2" s="555"/>
      <c r="G2" s="555"/>
      <c r="H2" s="555"/>
      <c r="I2" s="555"/>
      <c r="J2" s="199"/>
      <c r="K2" s="199"/>
      <c r="L2" s="199"/>
      <c r="M2" s="199"/>
    </row>
    <row r="3" spans="1:13" x14ac:dyDescent="0.5">
      <c r="A3" s="385"/>
      <c r="B3" s="385"/>
      <c r="C3" s="385"/>
      <c r="D3" s="385"/>
      <c r="E3" s="385"/>
      <c r="F3" s="385"/>
      <c r="G3" s="385"/>
      <c r="H3" s="385"/>
      <c r="I3" s="385"/>
    </row>
    <row r="4" spans="1:13" x14ac:dyDescent="0.5">
      <c r="A4" s="554" t="s">
        <v>23</v>
      </c>
      <c r="B4" s="554"/>
      <c r="C4" s="554"/>
      <c r="D4" s="554"/>
      <c r="E4" s="554"/>
      <c r="F4" s="554"/>
      <c r="G4" s="554"/>
      <c r="H4" s="554"/>
      <c r="I4" s="554"/>
    </row>
    <row r="5" spans="1:13" x14ac:dyDescent="0.5">
      <c r="A5" s="554" t="s">
        <v>158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</row>
    <row r="6" spans="1:13" x14ac:dyDescent="0.5">
      <c r="A6" s="554" t="s">
        <v>155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</row>
    <row r="8" spans="1:13" s="5" customFormat="1" ht="23.25" customHeight="1" x14ac:dyDescent="0.2">
      <c r="A8" s="558" t="s">
        <v>0</v>
      </c>
      <c r="B8" s="560" t="s">
        <v>218</v>
      </c>
      <c r="C8" s="556" t="s">
        <v>18</v>
      </c>
      <c r="D8" s="558" t="s">
        <v>16</v>
      </c>
      <c r="E8" s="558" t="s">
        <v>11</v>
      </c>
      <c r="F8" s="558" t="s">
        <v>15</v>
      </c>
      <c r="G8" s="556" t="s">
        <v>152</v>
      </c>
      <c r="H8" s="556"/>
      <c r="I8" s="18" t="s">
        <v>8</v>
      </c>
    </row>
    <row r="9" spans="1:13" s="5" customFormat="1" x14ac:dyDescent="0.2">
      <c r="A9" s="559"/>
      <c r="B9" s="561"/>
      <c r="C9" s="556"/>
      <c r="D9" s="559"/>
      <c r="E9" s="559"/>
      <c r="F9" s="559"/>
      <c r="G9" s="186" t="s">
        <v>12</v>
      </c>
      <c r="H9" s="188" t="s">
        <v>13</v>
      </c>
      <c r="I9" s="17" t="s">
        <v>24</v>
      </c>
    </row>
    <row r="10" spans="1:13" x14ac:dyDescent="0.5">
      <c r="A10" s="12"/>
      <c r="B10" s="8"/>
      <c r="C10" s="8"/>
      <c r="D10" s="8"/>
      <c r="E10" s="8"/>
      <c r="F10" s="8"/>
      <c r="G10" s="224"/>
      <c r="H10" s="225"/>
      <c r="I10" s="9"/>
    </row>
    <row r="11" spans="1:13" x14ac:dyDescent="0.5">
      <c r="A11" s="13"/>
      <c r="B11" s="6"/>
      <c r="C11" s="6"/>
      <c r="D11" s="6"/>
      <c r="E11" s="6"/>
      <c r="F11" s="6"/>
      <c r="G11" s="226"/>
      <c r="H11" s="227"/>
      <c r="I11" s="10"/>
    </row>
    <row r="12" spans="1:13" x14ac:dyDescent="0.5">
      <c r="A12" s="13"/>
      <c r="B12" s="6"/>
      <c r="C12" s="6"/>
      <c r="D12" s="6"/>
      <c r="E12" s="6"/>
      <c r="F12" s="6"/>
      <c r="G12" s="226"/>
      <c r="H12" s="227"/>
      <c r="I12" s="10"/>
    </row>
    <row r="13" spans="1:13" x14ac:dyDescent="0.5">
      <c r="A13" s="13"/>
      <c r="B13" s="6"/>
      <c r="C13" s="6"/>
      <c r="D13" s="6"/>
      <c r="E13" s="6"/>
      <c r="F13" s="6"/>
      <c r="G13" s="226"/>
      <c r="H13" s="227"/>
      <c r="I13" s="10"/>
    </row>
    <row r="14" spans="1:13" x14ac:dyDescent="0.5">
      <c r="A14" s="13"/>
      <c r="B14" s="6"/>
      <c r="C14" s="6"/>
      <c r="D14" s="6"/>
      <c r="E14" s="6"/>
      <c r="F14" s="6"/>
      <c r="G14" s="226"/>
      <c r="H14" s="227"/>
      <c r="I14" s="10"/>
    </row>
    <row r="15" spans="1:13" x14ac:dyDescent="0.5">
      <c r="A15" s="13"/>
      <c r="B15" s="6"/>
      <c r="C15" s="6"/>
      <c r="D15" s="6"/>
      <c r="E15" s="6"/>
      <c r="F15" s="6"/>
      <c r="G15" s="226"/>
      <c r="H15" s="227"/>
      <c r="I15" s="10"/>
    </row>
    <row r="16" spans="1:13" x14ac:dyDescent="0.5">
      <c r="A16" s="13"/>
      <c r="B16" s="6"/>
      <c r="C16" s="6"/>
      <c r="D16" s="6"/>
      <c r="E16" s="6"/>
      <c r="F16" s="6"/>
      <c r="G16" s="226"/>
      <c r="H16" s="227"/>
      <c r="I16" s="10"/>
    </row>
    <row r="17" spans="1:9" x14ac:dyDescent="0.5">
      <c r="A17" s="13"/>
      <c r="B17" s="6"/>
      <c r="C17" s="6"/>
      <c r="D17" s="6"/>
      <c r="E17" s="6"/>
      <c r="F17" s="6"/>
      <c r="G17" s="226"/>
      <c r="H17" s="227"/>
      <c r="I17" s="10"/>
    </row>
    <row r="18" spans="1:9" x14ac:dyDescent="0.5">
      <c r="A18" s="13"/>
      <c r="B18" s="6"/>
      <c r="C18" s="6"/>
      <c r="D18" s="6"/>
      <c r="E18" s="6"/>
      <c r="F18" s="6"/>
      <c r="G18" s="226"/>
      <c r="H18" s="227"/>
      <c r="I18" s="10"/>
    </row>
    <row r="19" spans="1:9" x14ac:dyDescent="0.5">
      <c r="A19" s="13"/>
      <c r="B19" s="6"/>
      <c r="C19" s="6"/>
      <c r="D19" s="6"/>
      <c r="E19" s="6"/>
      <c r="F19" s="6"/>
      <c r="G19" s="226"/>
      <c r="H19" s="227"/>
      <c r="I19" s="10"/>
    </row>
    <row r="20" spans="1:9" x14ac:dyDescent="0.5">
      <c r="A20" s="13"/>
      <c r="B20" s="6"/>
      <c r="C20" s="6"/>
      <c r="D20" s="6"/>
      <c r="E20" s="6"/>
      <c r="F20" s="6"/>
      <c r="G20" s="226"/>
      <c r="H20" s="227"/>
      <c r="I20" s="10"/>
    </row>
    <row r="21" spans="1:9" x14ac:dyDescent="0.5">
      <c r="A21" s="13"/>
      <c r="B21" s="6"/>
      <c r="C21" s="6"/>
      <c r="D21" s="6"/>
      <c r="E21" s="6"/>
      <c r="F21" s="6"/>
      <c r="G21" s="226"/>
      <c r="H21" s="227"/>
      <c r="I21" s="10"/>
    </row>
    <row r="22" spans="1:9" x14ac:dyDescent="0.5">
      <c r="A22" s="13"/>
      <c r="B22" s="6"/>
      <c r="C22" s="6"/>
      <c r="D22" s="6"/>
      <c r="E22" s="6"/>
      <c r="F22" s="6"/>
      <c r="G22" s="226"/>
      <c r="H22" s="227"/>
      <c r="I22" s="10"/>
    </row>
    <row r="23" spans="1:9" x14ac:dyDescent="0.5">
      <c r="A23" s="13"/>
      <c r="B23" s="6"/>
      <c r="C23" s="6"/>
      <c r="D23" s="6"/>
      <c r="E23" s="6"/>
      <c r="F23" s="6"/>
      <c r="G23" s="226"/>
      <c r="H23" s="227"/>
      <c r="I23" s="10"/>
    </row>
    <row r="24" spans="1:9" x14ac:dyDescent="0.5">
      <c r="A24" s="13"/>
      <c r="B24" s="6"/>
      <c r="C24" s="6"/>
      <c r="D24" s="6"/>
      <c r="E24" s="6"/>
      <c r="F24" s="6"/>
      <c r="G24" s="226"/>
      <c r="H24" s="227"/>
      <c r="I24" s="10"/>
    </row>
    <row r="25" spans="1:9" x14ac:dyDescent="0.5">
      <c r="A25" s="13"/>
      <c r="B25" s="6"/>
      <c r="C25" s="6"/>
      <c r="D25" s="6"/>
      <c r="E25" s="6"/>
      <c r="F25" s="6"/>
      <c r="G25" s="226"/>
      <c r="H25" s="227"/>
      <c r="I25" s="10"/>
    </row>
    <row r="26" spans="1:9" x14ac:dyDescent="0.5">
      <c r="A26" s="13"/>
      <c r="B26" s="6"/>
      <c r="C26" s="6"/>
      <c r="D26" s="6"/>
      <c r="E26" s="6"/>
      <c r="F26" s="6"/>
      <c r="G26" s="226"/>
      <c r="H26" s="227"/>
      <c r="I26" s="10"/>
    </row>
    <row r="27" spans="1:9" x14ac:dyDescent="0.5">
      <c r="A27" s="14"/>
      <c r="B27" s="7"/>
      <c r="C27" s="7"/>
      <c r="D27" s="7"/>
      <c r="E27" s="7"/>
      <c r="F27" s="7"/>
      <c r="G27" s="228"/>
      <c r="H27" s="229"/>
      <c r="I27" s="11"/>
    </row>
    <row r="30" spans="1:9" x14ac:dyDescent="0.5">
      <c r="G30" s="4"/>
      <c r="H30" s="4"/>
    </row>
  </sheetData>
  <mergeCells count="12">
    <mergeCell ref="F8:F9"/>
    <mergeCell ref="G8:H8"/>
    <mergeCell ref="A1:I1"/>
    <mergeCell ref="A2:I2"/>
    <mergeCell ref="A4:I4"/>
    <mergeCell ref="A5:K5"/>
    <mergeCell ref="A8:A9"/>
    <mergeCell ref="B8:B9"/>
    <mergeCell ref="C8:C9"/>
    <mergeCell ref="D8:D9"/>
    <mergeCell ref="E8:E9"/>
    <mergeCell ref="A6:K6"/>
  </mergeCells>
  <pageMargins left="0.70866141732283472" right="0.31496062992125984" top="0.70866141732283472" bottom="0.31496062992125984" header="0.31496062992125984" footer="0.31496062992125984"/>
  <pageSetup paperSize="9"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view="pageBreakPreview" zoomScale="70" zoomScaleNormal="80" zoomScaleSheetLayoutView="70" workbookViewId="0">
      <selection activeCell="C15" sqref="C15"/>
    </sheetView>
  </sheetViews>
  <sheetFormatPr defaultRowHeight="23.25" x14ac:dyDescent="0.5"/>
  <cols>
    <col min="1" max="1" width="5.25" style="277" customWidth="1"/>
    <col min="2" max="2" width="3.5" style="277" customWidth="1"/>
    <col min="3" max="3" width="32.25" style="277" customWidth="1"/>
    <col min="4" max="17" width="10.625" style="1" customWidth="1"/>
    <col min="18" max="18" width="8" style="1" bestFit="1" customWidth="1"/>
    <col min="19" max="16384" width="9" style="1"/>
  </cols>
  <sheetData>
    <row r="1" spans="1:18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555"/>
      <c r="J1" s="562"/>
      <c r="K1" s="562"/>
      <c r="L1" s="562"/>
      <c r="M1" s="562"/>
      <c r="N1" s="562"/>
      <c r="O1" s="562"/>
      <c r="P1" s="562"/>
      <c r="Q1" s="562"/>
      <c r="R1" s="562"/>
    </row>
    <row r="2" spans="1:18" ht="29.25" x14ac:dyDescent="0.6">
      <c r="A2" s="555" t="s">
        <v>435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62"/>
      <c r="O2" s="562"/>
      <c r="P2" s="562"/>
      <c r="Q2" s="562"/>
      <c r="R2" s="562"/>
    </row>
    <row r="3" spans="1:18" x14ac:dyDescent="0.5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</row>
    <row r="4" spans="1:18" x14ac:dyDescent="0.5">
      <c r="A4" s="554" t="s">
        <v>25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</row>
    <row r="5" spans="1:18" x14ac:dyDescent="0.5">
      <c r="A5" s="554" t="s">
        <v>158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</row>
    <row r="6" spans="1:18" x14ac:dyDescent="0.5">
      <c r="A6" s="554" t="s">
        <v>162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</row>
    <row r="8" spans="1:18" s="276" customFormat="1" ht="23.25" customHeight="1" x14ac:dyDescent="0.2">
      <c r="A8" s="558" t="s">
        <v>0</v>
      </c>
      <c r="B8" s="512"/>
      <c r="C8" s="571" t="s">
        <v>305</v>
      </c>
      <c r="D8" s="573" t="s">
        <v>177</v>
      </c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574"/>
      <c r="R8" s="575"/>
    </row>
    <row r="9" spans="1:18" s="276" customFormat="1" ht="37.5" customHeight="1" x14ac:dyDescent="0.2">
      <c r="A9" s="559"/>
      <c r="B9" s="513"/>
      <c r="C9" s="572"/>
      <c r="D9" s="270" t="s">
        <v>278</v>
      </c>
      <c r="E9" s="271" t="s">
        <v>279</v>
      </c>
      <c r="F9" s="271" t="s">
        <v>280</v>
      </c>
      <c r="G9" s="270" t="s">
        <v>312</v>
      </c>
      <c r="H9" s="271" t="s">
        <v>306</v>
      </c>
      <c r="I9" s="271" t="s">
        <v>283</v>
      </c>
      <c r="J9" s="271" t="s">
        <v>307</v>
      </c>
      <c r="K9" s="270" t="s">
        <v>311</v>
      </c>
      <c r="L9" s="271" t="s">
        <v>287</v>
      </c>
      <c r="M9" s="270" t="s">
        <v>288</v>
      </c>
      <c r="N9" s="270" t="s">
        <v>289</v>
      </c>
      <c r="O9" s="270" t="s">
        <v>310</v>
      </c>
      <c r="P9" s="270" t="s">
        <v>308</v>
      </c>
      <c r="Q9" s="270" t="s">
        <v>309</v>
      </c>
      <c r="R9" s="337" t="s">
        <v>20</v>
      </c>
    </row>
    <row r="10" spans="1:18" s="408" customFormat="1" x14ac:dyDescent="0.2">
      <c r="A10" s="413"/>
      <c r="B10" s="414" t="s">
        <v>413</v>
      </c>
      <c r="C10" s="412"/>
      <c r="D10" s="410"/>
      <c r="E10" s="411"/>
      <c r="F10" s="411"/>
      <c r="G10" s="410"/>
      <c r="H10" s="411"/>
      <c r="I10" s="411"/>
      <c r="J10" s="411"/>
      <c r="K10" s="410"/>
      <c r="L10" s="411"/>
      <c r="M10" s="410"/>
      <c r="N10" s="410"/>
      <c r="O10" s="410"/>
      <c r="P10" s="410"/>
      <c r="Q10" s="410"/>
      <c r="R10" s="409"/>
    </row>
    <row r="11" spans="1:18" s="408" customFormat="1" ht="50.1" customHeight="1" x14ac:dyDescent="0.2">
      <c r="A11" s="413"/>
      <c r="B11" s="576" t="s">
        <v>414</v>
      </c>
      <c r="C11" s="577"/>
      <c r="D11" s="410"/>
      <c r="E11" s="411"/>
      <c r="F11" s="411"/>
      <c r="G11" s="410"/>
      <c r="H11" s="411"/>
      <c r="I11" s="411"/>
      <c r="J11" s="411"/>
      <c r="K11" s="410"/>
      <c r="L11" s="411"/>
      <c r="M11" s="410"/>
      <c r="N11" s="410"/>
      <c r="O11" s="410"/>
      <c r="P11" s="410"/>
      <c r="Q11" s="410"/>
      <c r="R11" s="409"/>
    </row>
    <row r="12" spans="1:18" s="417" customFormat="1" ht="50.1" customHeight="1" x14ac:dyDescent="0.2">
      <c r="A12" s="415"/>
      <c r="B12" s="576" t="s">
        <v>415</v>
      </c>
      <c r="C12" s="577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6"/>
    </row>
    <row r="13" spans="1:18" s="236" customFormat="1" x14ac:dyDescent="0.5">
      <c r="A13" s="269">
        <v>1</v>
      </c>
      <c r="B13" s="567" t="s">
        <v>328</v>
      </c>
      <c r="C13" s="56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s="150" customFormat="1" ht="21" x14ac:dyDescent="0.45">
      <c r="A14" s="272"/>
      <c r="B14" s="326">
        <v>1.1000000000000001</v>
      </c>
      <c r="C14" s="327" t="s">
        <v>323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</row>
    <row r="15" spans="1:18" s="150" customFormat="1" ht="21" x14ac:dyDescent="0.45">
      <c r="A15" s="272"/>
      <c r="B15" s="326">
        <v>1.2</v>
      </c>
      <c r="C15" s="327" t="s">
        <v>324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 t="s">
        <v>48</v>
      </c>
    </row>
    <row r="16" spans="1:18" s="150" customFormat="1" ht="21" x14ac:dyDescent="0.45">
      <c r="A16" s="272"/>
      <c r="B16" s="326">
        <v>1.3</v>
      </c>
      <c r="C16" s="327" t="s">
        <v>325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</row>
    <row r="17" spans="1:18" s="150" customFormat="1" ht="21" x14ac:dyDescent="0.45">
      <c r="A17" s="272"/>
      <c r="B17" s="326">
        <v>1.4</v>
      </c>
      <c r="C17" s="327" t="s">
        <v>326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</row>
    <row r="18" spans="1:18" s="150" customFormat="1" ht="21" x14ac:dyDescent="0.45">
      <c r="A18" s="272"/>
      <c r="B18" s="326">
        <v>1.5</v>
      </c>
      <c r="C18" s="327" t="s">
        <v>327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1:18" s="333" customFormat="1" x14ac:dyDescent="0.2">
      <c r="A19" s="329">
        <v>2</v>
      </c>
      <c r="B19" s="330" t="s">
        <v>329</v>
      </c>
      <c r="C19" s="331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</row>
    <row r="20" spans="1:18" s="150" customFormat="1" ht="42" x14ac:dyDescent="0.45">
      <c r="A20" s="272"/>
      <c r="B20" s="326">
        <v>2.1</v>
      </c>
      <c r="C20" s="327" t="s">
        <v>331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</row>
    <row r="21" spans="1:18" s="150" customFormat="1" ht="21" x14ac:dyDescent="0.45">
      <c r="A21" s="272"/>
      <c r="B21" s="326">
        <v>2.2000000000000002</v>
      </c>
      <c r="C21" s="327" t="s">
        <v>332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</row>
    <row r="22" spans="1:18" s="150" customFormat="1" ht="42" x14ac:dyDescent="0.45">
      <c r="A22" s="272"/>
      <c r="B22" s="326">
        <v>2.2999999999999998</v>
      </c>
      <c r="C22" s="327" t="s">
        <v>333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18" s="150" customFormat="1" ht="42" x14ac:dyDescent="0.45">
      <c r="A23" s="272"/>
      <c r="B23" s="326">
        <v>2.4</v>
      </c>
      <c r="C23" s="327" t="s">
        <v>334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</row>
    <row r="24" spans="1:18" s="150" customFormat="1" ht="42" x14ac:dyDescent="0.45">
      <c r="A24" s="272"/>
      <c r="B24" s="326">
        <v>2.5</v>
      </c>
      <c r="C24" s="327" t="s">
        <v>335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</row>
    <row r="25" spans="1:18" s="333" customFormat="1" x14ac:dyDescent="0.2">
      <c r="A25" s="329">
        <v>3</v>
      </c>
      <c r="B25" s="330" t="s">
        <v>330</v>
      </c>
      <c r="C25" s="331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</row>
    <row r="26" spans="1:18" s="150" customFormat="1" ht="42" x14ac:dyDescent="0.45">
      <c r="A26" s="273"/>
      <c r="B26" s="326">
        <v>3.1</v>
      </c>
      <c r="C26" s="328" t="s">
        <v>336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</row>
    <row r="27" spans="1:18" s="150" customFormat="1" ht="42" x14ac:dyDescent="0.45">
      <c r="A27" s="273"/>
      <c r="B27" s="326">
        <v>3.2</v>
      </c>
      <c r="C27" s="328" t="s">
        <v>337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</row>
    <row r="28" spans="1:18" s="150" customFormat="1" ht="42" x14ac:dyDescent="0.45">
      <c r="A28" s="273"/>
      <c r="B28" s="326">
        <v>3.3</v>
      </c>
      <c r="C28" s="328" t="s">
        <v>338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18" s="150" customFormat="1" ht="42" x14ac:dyDescent="0.45">
      <c r="A29" s="272"/>
      <c r="B29" s="326">
        <v>3.4</v>
      </c>
      <c r="C29" s="327" t="s">
        <v>339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</row>
    <row r="30" spans="1:18" s="150" customFormat="1" ht="42" x14ac:dyDescent="0.45">
      <c r="A30" s="272"/>
      <c r="B30" s="326">
        <v>3.5</v>
      </c>
      <c r="C30" s="327" t="s">
        <v>340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</row>
    <row r="31" spans="1:18" s="333" customFormat="1" ht="46.5" customHeight="1" x14ac:dyDescent="0.2">
      <c r="A31" s="329">
        <v>4</v>
      </c>
      <c r="B31" s="569" t="s">
        <v>347</v>
      </c>
      <c r="C31" s="570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</row>
    <row r="32" spans="1:18" s="150" customFormat="1" ht="42" x14ac:dyDescent="0.45">
      <c r="A32" s="272"/>
      <c r="B32" s="326">
        <v>4.0999999999999996</v>
      </c>
      <c r="C32" s="327" t="s">
        <v>342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</row>
    <row r="33" spans="1:18" s="150" customFormat="1" ht="63" x14ac:dyDescent="0.45">
      <c r="A33" s="273"/>
      <c r="B33" s="326">
        <v>4.2</v>
      </c>
      <c r="C33" s="328" t="s">
        <v>343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s="150" customFormat="1" ht="63" x14ac:dyDescent="0.45">
      <c r="A34" s="273"/>
      <c r="B34" s="326">
        <v>4.3</v>
      </c>
      <c r="C34" s="328" t="s">
        <v>344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8" s="150" customFormat="1" ht="21" x14ac:dyDescent="0.45">
      <c r="A35" s="273"/>
      <c r="B35" s="326">
        <v>4.4000000000000004</v>
      </c>
      <c r="C35" s="328" t="s">
        <v>345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</row>
    <row r="36" spans="1:18" s="150" customFormat="1" ht="42" x14ac:dyDescent="0.45">
      <c r="A36" s="273"/>
      <c r="B36" s="326">
        <v>4.5</v>
      </c>
      <c r="C36" s="328" t="s">
        <v>346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</row>
    <row r="37" spans="1:18" s="150" customFormat="1" ht="42" x14ac:dyDescent="0.45">
      <c r="A37" s="274"/>
      <c r="B37" s="334">
        <v>4.5999999999999996</v>
      </c>
      <c r="C37" s="335" t="s">
        <v>341</v>
      </c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</row>
  </sheetData>
  <mergeCells count="12">
    <mergeCell ref="B13:C13"/>
    <mergeCell ref="B31:C31"/>
    <mergeCell ref="A1:R1"/>
    <mergeCell ref="A2:R2"/>
    <mergeCell ref="A4:R4"/>
    <mergeCell ref="A5:R5"/>
    <mergeCell ref="A6:R6"/>
    <mergeCell ref="A8:A9"/>
    <mergeCell ref="C8:C9"/>
    <mergeCell ref="D8:R8"/>
    <mergeCell ref="B11:C11"/>
    <mergeCell ref="B12:C12"/>
  </mergeCells>
  <pageMargins left="0.70866141732283472" right="0.31496062992125984" top="0.70866141732283472" bottom="0.31496062992125984" header="0.31496062992125984" footer="0.31496062992125984"/>
  <pageSetup paperSize="9" scale="64" orientation="landscape" r:id="rId1"/>
  <rowBreaks count="1" manualBreakCount="1">
    <brk id="2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view="pageBreakPreview" topLeftCell="A19" zoomScale="82" zoomScaleNormal="80" zoomScaleSheetLayoutView="82" workbookViewId="0">
      <selection activeCell="K33" sqref="K33"/>
    </sheetView>
  </sheetViews>
  <sheetFormatPr defaultRowHeight="23.25" x14ac:dyDescent="0.5"/>
  <cols>
    <col min="1" max="1" width="5.625" style="266" customWidth="1"/>
    <col min="2" max="2" width="36.125" style="266" customWidth="1"/>
    <col min="3" max="3" width="11.5" style="1" bestFit="1" customWidth="1"/>
    <col min="4" max="4" width="12.5" style="1" bestFit="1" customWidth="1"/>
    <col min="5" max="5" width="15.625" style="1" bestFit="1" customWidth="1"/>
    <col min="6" max="7" width="12.625" style="1" customWidth="1"/>
    <col min="8" max="11" width="8.625" style="1" customWidth="1"/>
    <col min="12" max="13" width="11.625" style="1" customWidth="1"/>
    <col min="14" max="15" width="9.125" style="1" customWidth="1"/>
    <col min="16" max="16384" width="9" style="1"/>
  </cols>
  <sheetData>
    <row r="1" spans="1:17" ht="29.25" x14ac:dyDescent="0.6">
      <c r="A1" s="555" t="s">
        <v>524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199"/>
      <c r="Q1" s="199"/>
    </row>
    <row r="2" spans="1:17" ht="29.25" x14ac:dyDescent="0.6">
      <c r="A2" s="555" t="s">
        <v>435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62"/>
      <c r="O2" s="562"/>
    </row>
    <row r="3" spans="1:17" x14ac:dyDescent="0.5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1:17" x14ac:dyDescent="0.5">
      <c r="A4" s="554" t="s">
        <v>26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</row>
    <row r="5" spans="1:17" x14ac:dyDescent="0.5">
      <c r="A5" s="554" t="s">
        <v>158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</row>
    <row r="6" spans="1:17" x14ac:dyDescent="0.5">
      <c r="A6" s="554" t="s">
        <v>162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</row>
    <row r="8" spans="1:17" s="265" customFormat="1" ht="23.25" customHeight="1" x14ac:dyDescent="0.2">
      <c r="A8" s="558" t="s">
        <v>0</v>
      </c>
      <c r="B8" s="558" t="s">
        <v>384</v>
      </c>
      <c r="C8" s="557" t="s">
        <v>499</v>
      </c>
      <c r="D8" s="557"/>
      <c r="E8" s="557"/>
      <c r="F8" s="557" t="s">
        <v>421</v>
      </c>
      <c r="G8" s="557"/>
      <c r="H8" s="557"/>
      <c r="I8" s="557"/>
      <c r="J8" s="557"/>
      <c r="K8" s="557"/>
      <c r="L8" s="557"/>
      <c r="M8" s="557"/>
      <c r="N8" s="557"/>
      <c r="O8" s="557"/>
    </row>
    <row r="9" spans="1:17" s="265" customFormat="1" ht="47.25" customHeight="1" x14ac:dyDescent="0.2">
      <c r="A9" s="578"/>
      <c r="B9" s="578"/>
      <c r="C9" s="581" t="s">
        <v>420</v>
      </c>
      <c r="D9" s="581" t="s">
        <v>419</v>
      </c>
      <c r="E9" s="581" t="s">
        <v>418</v>
      </c>
      <c r="F9" s="579" t="s">
        <v>352</v>
      </c>
      <c r="G9" s="580"/>
      <c r="H9" s="563" t="s">
        <v>313</v>
      </c>
      <c r="I9" s="565"/>
      <c r="J9" s="579" t="s">
        <v>416</v>
      </c>
      <c r="K9" s="565"/>
      <c r="L9" s="579" t="s">
        <v>417</v>
      </c>
      <c r="M9" s="580"/>
      <c r="N9" s="579" t="s">
        <v>353</v>
      </c>
      <c r="O9" s="580"/>
    </row>
    <row r="10" spans="1:17" s="336" customFormat="1" x14ac:dyDescent="0.2">
      <c r="A10" s="559"/>
      <c r="B10" s="559"/>
      <c r="C10" s="561"/>
      <c r="D10" s="561"/>
      <c r="E10" s="561"/>
      <c r="F10" s="338" t="s">
        <v>351</v>
      </c>
      <c r="G10" s="338" t="s">
        <v>27</v>
      </c>
      <c r="H10" s="338" t="s">
        <v>351</v>
      </c>
      <c r="I10" s="338" t="s">
        <v>27</v>
      </c>
      <c r="J10" s="338" t="s">
        <v>351</v>
      </c>
      <c r="K10" s="338" t="s">
        <v>27</v>
      </c>
      <c r="L10" s="375" t="s">
        <v>351</v>
      </c>
      <c r="M10" s="375" t="s">
        <v>27</v>
      </c>
      <c r="N10" s="338" t="s">
        <v>351</v>
      </c>
      <c r="O10" s="338" t="s">
        <v>27</v>
      </c>
    </row>
    <row r="11" spans="1:17" x14ac:dyDescent="0.5">
      <c r="A11" s="19"/>
      <c r="B11" s="1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7" x14ac:dyDescent="0.5">
      <c r="A12" s="20"/>
      <c r="B12" s="2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7" x14ac:dyDescent="0.5">
      <c r="A13" s="20"/>
      <c r="B13" s="20"/>
      <c r="C13" s="6"/>
      <c r="D13" s="6"/>
      <c r="E13" s="6"/>
      <c r="F13" s="6"/>
      <c r="G13" s="6"/>
      <c r="H13" s="6"/>
      <c r="I13" s="6"/>
      <c r="J13" s="6"/>
      <c r="K13" s="6"/>
      <c r="L13" s="6"/>
      <c r="M13" s="6" t="s">
        <v>48</v>
      </c>
      <c r="N13" s="6"/>
      <c r="O13" s="6" t="s">
        <v>48</v>
      </c>
    </row>
    <row r="14" spans="1:17" x14ac:dyDescent="0.5">
      <c r="A14" s="20"/>
      <c r="B14" s="20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7" x14ac:dyDescent="0.5">
      <c r="A15" s="20"/>
      <c r="B15" s="2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7" x14ac:dyDescent="0.5">
      <c r="A16" s="20"/>
      <c r="B16" s="2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5">
      <c r="A17" s="20"/>
      <c r="B17" s="20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x14ac:dyDescent="0.5">
      <c r="A18" s="20"/>
      <c r="B18" s="2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5">
      <c r="A19" s="20"/>
      <c r="B19" s="20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x14ac:dyDescent="0.5">
      <c r="A20" s="20"/>
      <c r="B20" s="2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x14ac:dyDescent="0.5">
      <c r="A21" s="20"/>
      <c r="B21" s="2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5">
      <c r="A22" s="20"/>
      <c r="B22" s="20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5">
      <c r="A23" s="264"/>
      <c r="B23" s="264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  <row r="24" spans="1:15" s="236" customFormat="1" x14ac:dyDescent="0.5">
      <c r="A24" s="418"/>
      <c r="B24" s="418" t="s">
        <v>58</v>
      </c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</row>
  </sheetData>
  <mergeCells count="17">
    <mergeCell ref="A8:A10"/>
    <mergeCell ref="F9:G9"/>
    <mergeCell ref="H9:I9"/>
    <mergeCell ref="J9:K9"/>
    <mergeCell ref="N9:O9"/>
    <mergeCell ref="C8:E8"/>
    <mergeCell ref="C9:C10"/>
    <mergeCell ref="D9:D10"/>
    <mergeCell ref="E9:E10"/>
    <mergeCell ref="L9:M9"/>
    <mergeCell ref="B8:B10"/>
    <mergeCell ref="F8:O8"/>
    <mergeCell ref="A1:O1"/>
    <mergeCell ref="A2:O2"/>
    <mergeCell ref="A4:O4"/>
    <mergeCell ref="A5:O5"/>
    <mergeCell ref="A6:O6"/>
  </mergeCells>
  <pageMargins left="0.70866141732283472" right="0.31496062992125984" top="0.70866141732283472" bottom="0.31496062992125984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52</vt:i4>
      </vt:variant>
      <vt:variant>
        <vt:lpstr>ช่วงที่มีชื่อ</vt:lpstr>
      </vt:variant>
      <vt:variant>
        <vt:i4>59</vt:i4>
      </vt:variant>
    </vt:vector>
  </HeadingPairs>
  <TitlesOfParts>
    <vt:vector size="111" baseType="lpstr">
      <vt:lpstr>ต.1</vt:lpstr>
      <vt:lpstr>ต.2</vt:lpstr>
      <vt:lpstr>ต.3</vt:lpstr>
      <vt:lpstr>ต.4</vt:lpstr>
      <vt:lpstr>ต.5</vt:lpstr>
      <vt:lpstr>ต.6</vt:lpstr>
      <vt:lpstr>ต.7</vt:lpstr>
      <vt:lpstr>ต.8</vt:lpstr>
      <vt:lpstr>ต.9</vt:lpstr>
      <vt:lpstr>ต.10</vt:lpstr>
      <vt:lpstr>ต.11</vt:lpstr>
      <vt:lpstr>ต.12(1)</vt:lpstr>
      <vt:lpstr>ต.12(2)</vt:lpstr>
      <vt:lpstr>ต.13(1)</vt:lpstr>
      <vt:lpstr>ต.13(2)</vt:lpstr>
      <vt:lpstr>ต.14</vt:lpstr>
      <vt:lpstr>ต.15</vt:lpstr>
      <vt:lpstr>ต.16</vt:lpstr>
      <vt:lpstr>ต.17</vt:lpstr>
      <vt:lpstr>ต.18</vt:lpstr>
      <vt:lpstr>ต.18 (2)</vt:lpstr>
      <vt:lpstr>ต.19</vt:lpstr>
      <vt:lpstr>ต.20</vt:lpstr>
      <vt:lpstr>ต.21</vt:lpstr>
      <vt:lpstr>ต.22</vt:lpstr>
      <vt:lpstr>ต.23</vt:lpstr>
      <vt:lpstr>ต.24</vt:lpstr>
      <vt:lpstr>ต.25</vt:lpstr>
      <vt:lpstr>ต.25 (2)</vt:lpstr>
      <vt:lpstr>ต.26</vt:lpstr>
      <vt:lpstr>ต.27</vt:lpstr>
      <vt:lpstr>ต.28</vt:lpstr>
      <vt:lpstr>ต.29(1)</vt:lpstr>
      <vt:lpstr>ต.29(2)</vt:lpstr>
      <vt:lpstr>ต.30</vt:lpstr>
      <vt:lpstr>ต.31</vt:lpstr>
      <vt:lpstr>ต.32</vt:lpstr>
      <vt:lpstr>ต.33</vt:lpstr>
      <vt:lpstr>ต.34</vt:lpstr>
      <vt:lpstr>ต.35(1)</vt:lpstr>
      <vt:lpstr>ต.35(2)</vt:lpstr>
      <vt:lpstr>ต.36(1)</vt:lpstr>
      <vt:lpstr>ต.36(2)</vt:lpstr>
      <vt:lpstr>ต.37(1)</vt:lpstr>
      <vt:lpstr>ต.37(2)</vt:lpstr>
      <vt:lpstr>ต.38(1)</vt:lpstr>
      <vt:lpstr>ต.38(2)</vt:lpstr>
      <vt:lpstr>ต.39(1)</vt:lpstr>
      <vt:lpstr>ต.39(2)</vt:lpstr>
      <vt:lpstr>ต.40</vt:lpstr>
      <vt:lpstr>ต.41</vt:lpstr>
      <vt:lpstr>Sheet1</vt:lpstr>
      <vt:lpstr>ต.1!Print_Area</vt:lpstr>
      <vt:lpstr>ต.10!Print_Area</vt:lpstr>
      <vt:lpstr>ต.11!Print_Area</vt:lpstr>
      <vt:lpstr>'ต.12(1)'!Print_Area</vt:lpstr>
      <vt:lpstr>'ต.12(2)'!Print_Area</vt:lpstr>
      <vt:lpstr>'ต.13(1)'!Print_Area</vt:lpstr>
      <vt:lpstr>'ต.13(2)'!Print_Area</vt:lpstr>
      <vt:lpstr>ต.14!Print_Area</vt:lpstr>
      <vt:lpstr>ต.15!Print_Area</vt:lpstr>
      <vt:lpstr>ต.16!Print_Area</vt:lpstr>
      <vt:lpstr>ต.17!Print_Area</vt:lpstr>
      <vt:lpstr>ต.18!Print_Area</vt:lpstr>
      <vt:lpstr>'ต.18 (2)'!Print_Area</vt:lpstr>
      <vt:lpstr>ต.19!Print_Area</vt:lpstr>
      <vt:lpstr>ต.2!Print_Area</vt:lpstr>
      <vt:lpstr>ต.20!Print_Area</vt:lpstr>
      <vt:lpstr>ต.21!Print_Area</vt:lpstr>
      <vt:lpstr>ต.22!Print_Area</vt:lpstr>
      <vt:lpstr>ต.23!Print_Area</vt:lpstr>
      <vt:lpstr>ต.24!Print_Area</vt:lpstr>
      <vt:lpstr>ต.25!Print_Area</vt:lpstr>
      <vt:lpstr>'ต.25 (2)'!Print_Area</vt:lpstr>
      <vt:lpstr>ต.26!Print_Area</vt:lpstr>
      <vt:lpstr>ต.27!Print_Area</vt:lpstr>
      <vt:lpstr>ต.28!Print_Area</vt:lpstr>
      <vt:lpstr>'ต.29(1)'!Print_Area</vt:lpstr>
      <vt:lpstr>'ต.29(2)'!Print_Area</vt:lpstr>
      <vt:lpstr>ต.3!Print_Area</vt:lpstr>
      <vt:lpstr>ต.30!Print_Area</vt:lpstr>
      <vt:lpstr>ต.31!Print_Area</vt:lpstr>
      <vt:lpstr>ต.32!Print_Area</vt:lpstr>
      <vt:lpstr>ต.33!Print_Area</vt:lpstr>
      <vt:lpstr>ต.34!Print_Area</vt:lpstr>
      <vt:lpstr>'ต.35(1)'!Print_Area</vt:lpstr>
      <vt:lpstr>'ต.35(2)'!Print_Area</vt:lpstr>
      <vt:lpstr>'ต.36(1)'!Print_Area</vt:lpstr>
      <vt:lpstr>'ต.36(2)'!Print_Area</vt:lpstr>
      <vt:lpstr>'ต.37(1)'!Print_Area</vt:lpstr>
      <vt:lpstr>'ต.37(2)'!Print_Area</vt:lpstr>
      <vt:lpstr>'ต.38(1)'!Print_Area</vt:lpstr>
      <vt:lpstr>'ต.38(2)'!Print_Area</vt:lpstr>
      <vt:lpstr>'ต.39(1)'!Print_Area</vt:lpstr>
      <vt:lpstr>'ต.39(2)'!Print_Area</vt:lpstr>
      <vt:lpstr>ต.4!Print_Area</vt:lpstr>
      <vt:lpstr>ต.40!Print_Area</vt:lpstr>
      <vt:lpstr>ต.41!Print_Area</vt:lpstr>
      <vt:lpstr>ต.5!Print_Area</vt:lpstr>
      <vt:lpstr>ต.6!Print_Area</vt:lpstr>
      <vt:lpstr>ต.7!Print_Area</vt:lpstr>
      <vt:lpstr>ต.8!Print_Area</vt:lpstr>
      <vt:lpstr>ต.9!Print_Area</vt:lpstr>
      <vt:lpstr>ต.25!Print_Titles</vt:lpstr>
      <vt:lpstr>'ต.25 (2)'!Print_Titles</vt:lpstr>
      <vt:lpstr>ต.26!Print_Titles</vt:lpstr>
      <vt:lpstr>ต.27!Print_Titles</vt:lpstr>
      <vt:lpstr>'ต.29(1)'!Print_Titles</vt:lpstr>
      <vt:lpstr>'ต.29(2)'!Print_Titles</vt:lpstr>
      <vt:lpstr>ต.30!Print_Titles</vt:lpstr>
      <vt:lpstr>ต.8!Print_Titles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RMUTSV01</cp:lastModifiedBy>
  <cp:lastPrinted>2017-08-07T03:50:41Z</cp:lastPrinted>
  <dcterms:created xsi:type="dcterms:W3CDTF">2015-12-25T02:56:28Z</dcterms:created>
  <dcterms:modified xsi:type="dcterms:W3CDTF">2017-09-29T05:55:21Z</dcterms:modified>
</cp:coreProperties>
</file>